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R\Desktop\DAFEFI\CUENTA PUBLICA\2020\4TO TRIMESTRE\4TO. TRIMESTTRE ARCHIVOS\DATOS ABIERTOS 31122020\"/>
    </mc:Choice>
  </mc:AlternateContent>
  <xr:revisionPtr revIDLastSave="0" documentId="8_{C4D627C7-C859-47D5-8EE0-FB2552CE0E83}" xr6:coauthVersionLast="46" xr6:coauthVersionMax="46" xr10:uidLastSave="{00000000-0000-0000-0000-000000000000}"/>
  <bookViews>
    <workbookView xWindow="-120" yWindow="-120" windowWidth="21840" windowHeight="13740" tabRatio="1000" xr2:uid="{00000000-000D-0000-FFFF-FFFF00000000}"/>
  </bookViews>
  <sheets>
    <sheet name="RESUMEN PARTS. Y APORTS.2020" sheetId="75" r:id="rId1"/>
    <sheet name="PARTS. FEDMUNICIP. 2020" sheetId="52" r:id="rId2"/>
    <sheet name="FAISM 2020" sheetId="50" r:id="rId3"/>
    <sheet name="FORTAMUN 2020" sheetId="48" r:id="rId4"/>
    <sheet name="PARTS. PAGOS POR FONDO 2020" sheetId="77" r:id="rId5"/>
  </sheets>
  <definedNames>
    <definedName name="_xlnm.Print_Area" localSheetId="2">'FAISM 2020'!$B$1:$D$128</definedName>
    <definedName name="_xlnm.Print_Area" localSheetId="3">'FORTAMUN 2020'!$B$2:$D$130</definedName>
    <definedName name="_xlnm.Print_Area" localSheetId="1">'PARTS. FEDMUNICIP. 2020'!$B$2:$F$129</definedName>
    <definedName name="_xlnm.Print_Area" localSheetId="4">'PARTS. PAGOS POR FONDO 2020'!$B$2:$R$50</definedName>
    <definedName name="_xlnm.Print_Area" localSheetId="0">'RESUMEN PARTS. Y APORTS.2020'!$B$1:$E$17</definedName>
    <definedName name="_xlnm.Print_Titles" localSheetId="2">'FAISM 2020'!$2:$8</definedName>
    <definedName name="_xlnm.Print_Titles" localSheetId="3">'FORTAMUN 2020'!$2:$9</definedName>
    <definedName name="_xlnm.Print_Titles" localSheetId="1">'PARTS. FEDMUNICIP. 2020'!$2:$8</definedName>
    <definedName name="_xlnm.Print_Titles" localSheetId="4">'PARTS. PAGOS POR FONDO 2020'!$2:$10</definedName>
  </definedNames>
  <calcPr calcId="181029"/>
  <customWorkbookViews>
    <customWorkbookView name="USUARIO1 - Vista personalizada" guid="{1E4DFE20-C0F4-11D7-A4B7-0004753870C5}" mergeInterval="0" personalView="1" maximized="1" windowWidth="796" windowHeight="438" tabRatio="825" activeSheetId="2"/>
  </customWorkbookViews>
</workbook>
</file>

<file path=xl/calcChain.xml><?xml version="1.0" encoding="utf-8"?>
<calcChain xmlns="http://schemas.openxmlformats.org/spreadsheetml/2006/main">
  <c r="D130" i="77" l="1"/>
  <c r="K130" i="77"/>
  <c r="F130" i="77"/>
  <c r="C9" i="75"/>
  <c r="Q130" i="77"/>
  <c r="P130" i="77"/>
  <c r="O130" i="77"/>
  <c r="N130" i="77"/>
  <c r="M130" i="77"/>
  <c r="L130" i="77"/>
  <c r="J130" i="77"/>
  <c r="I130" i="77"/>
  <c r="H130" i="77"/>
  <c r="G130" i="77"/>
  <c r="E130" i="77"/>
  <c r="C130" i="77"/>
  <c r="R128" i="77"/>
  <c r="R127" i="77"/>
  <c r="R126" i="77"/>
  <c r="R125" i="77"/>
  <c r="R124" i="77"/>
  <c r="R123" i="77"/>
  <c r="R122" i="77"/>
  <c r="R121" i="77"/>
  <c r="R120" i="77"/>
  <c r="R119" i="77"/>
  <c r="R118" i="77"/>
  <c r="R117" i="77"/>
  <c r="R116" i="77"/>
  <c r="R115" i="77"/>
  <c r="R114" i="77"/>
  <c r="R113" i="77"/>
  <c r="R112" i="77"/>
  <c r="R111" i="77"/>
  <c r="R110" i="77"/>
  <c r="R109" i="77"/>
  <c r="R108" i="77"/>
  <c r="R107" i="77"/>
  <c r="R106" i="77"/>
  <c r="R105" i="77"/>
  <c r="R104" i="77"/>
  <c r="R103" i="77"/>
  <c r="R102" i="77"/>
  <c r="R101" i="77"/>
  <c r="R100" i="77"/>
  <c r="R99" i="77"/>
  <c r="R98" i="77"/>
  <c r="R97" i="77"/>
  <c r="R96" i="77"/>
  <c r="R95" i="77"/>
  <c r="R94" i="77"/>
  <c r="R93" i="77"/>
  <c r="R92" i="77"/>
  <c r="R89" i="77"/>
  <c r="R88" i="77"/>
  <c r="R87" i="77"/>
  <c r="R86" i="77"/>
  <c r="R85" i="77"/>
  <c r="R84" i="77"/>
  <c r="R83" i="77"/>
  <c r="R82" i="77"/>
  <c r="R81" i="77"/>
  <c r="R80" i="77"/>
  <c r="R79" i="77"/>
  <c r="R78" i="77"/>
  <c r="R77" i="77"/>
  <c r="R76" i="77"/>
  <c r="R75" i="77"/>
  <c r="R74" i="77"/>
  <c r="R73" i="77"/>
  <c r="R72" i="77"/>
  <c r="R71" i="77"/>
  <c r="R70" i="77"/>
  <c r="R69" i="77"/>
  <c r="R68" i="77"/>
  <c r="R67" i="77"/>
  <c r="R66" i="77"/>
  <c r="R65" i="77"/>
  <c r="R64" i="77"/>
  <c r="R63" i="77"/>
  <c r="R62" i="77"/>
  <c r="R61" i="77"/>
  <c r="R60" i="77"/>
  <c r="R59" i="77"/>
  <c r="R58" i="77"/>
  <c r="R57" i="77"/>
  <c r="R56" i="77"/>
  <c r="R55" i="77"/>
  <c r="R54" i="77"/>
  <c r="R53" i="77"/>
  <c r="R52" i="77"/>
  <c r="R49" i="77"/>
  <c r="R48" i="77"/>
  <c r="R47" i="77"/>
  <c r="R46" i="77"/>
  <c r="R45" i="77"/>
  <c r="R44" i="77"/>
  <c r="R43" i="77"/>
  <c r="R42" i="77"/>
  <c r="R41" i="77"/>
  <c r="R40" i="77"/>
  <c r="R39" i="77"/>
  <c r="R38" i="77"/>
  <c r="R37" i="77"/>
  <c r="R36" i="77"/>
  <c r="R35" i="77"/>
  <c r="R34" i="77"/>
  <c r="R33" i="77"/>
  <c r="R32" i="77"/>
  <c r="R31" i="77"/>
  <c r="R30" i="77"/>
  <c r="R29" i="77"/>
  <c r="R28" i="77"/>
  <c r="R27" i="77"/>
  <c r="R26" i="77"/>
  <c r="R25" i="77"/>
  <c r="R24" i="77"/>
  <c r="R23" i="77"/>
  <c r="R22" i="77"/>
  <c r="R21" i="77"/>
  <c r="R20" i="77"/>
  <c r="R19" i="77"/>
  <c r="R18" i="77"/>
  <c r="R17" i="77"/>
  <c r="R16" i="77"/>
  <c r="R15" i="77"/>
  <c r="R14" i="77"/>
  <c r="R13" i="77"/>
  <c r="R12" i="77"/>
  <c r="C126" i="52"/>
  <c r="C128" i="52" s="1"/>
  <c r="E16" i="52"/>
  <c r="F16" i="52" s="1"/>
  <c r="D126" i="52"/>
  <c r="C8" i="75" s="1"/>
  <c r="E127" i="52"/>
  <c r="F127" i="52" s="1"/>
  <c r="E85" i="52"/>
  <c r="F85" i="52" s="1"/>
  <c r="E84" i="52"/>
  <c r="F84" i="52" s="1"/>
  <c r="E83" i="52"/>
  <c r="F83" i="52" s="1"/>
  <c r="E82" i="52"/>
  <c r="F82" i="52" s="1"/>
  <c r="E81" i="52"/>
  <c r="F81" i="52" s="1"/>
  <c r="E80" i="52"/>
  <c r="F80" i="52" s="1"/>
  <c r="E79" i="52"/>
  <c r="F79" i="52" s="1"/>
  <c r="E78" i="52"/>
  <c r="F78" i="52" s="1"/>
  <c r="E77" i="52"/>
  <c r="F77" i="52" s="1"/>
  <c r="E76" i="52"/>
  <c r="F76" i="52" s="1"/>
  <c r="E75" i="52"/>
  <c r="F75" i="52" s="1"/>
  <c r="E74" i="52"/>
  <c r="F74" i="52" s="1"/>
  <c r="E73" i="52"/>
  <c r="F73" i="52" s="1"/>
  <c r="E72" i="52"/>
  <c r="F72" i="52" s="1"/>
  <c r="E71" i="52"/>
  <c r="F71" i="52" s="1"/>
  <c r="E70" i="52"/>
  <c r="F70" i="52" s="1"/>
  <c r="E69" i="52"/>
  <c r="F69" i="52" s="1"/>
  <c r="E68" i="52"/>
  <c r="F68" i="52" s="1"/>
  <c r="E67" i="52"/>
  <c r="F67" i="52" s="1"/>
  <c r="E66" i="52"/>
  <c r="F66" i="52" s="1"/>
  <c r="E65" i="52"/>
  <c r="F65" i="52" s="1"/>
  <c r="E64" i="52"/>
  <c r="F64" i="52" s="1"/>
  <c r="E63" i="52"/>
  <c r="F63" i="52" s="1"/>
  <c r="E62" i="52"/>
  <c r="F62" i="52" s="1"/>
  <c r="E61" i="52"/>
  <c r="F61" i="52"/>
  <c r="E60" i="52"/>
  <c r="F60" i="52" s="1"/>
  <c r="E59" i="52"/>
  <c r="F59" i="52" s="1"/>
  <c r="E58" i="52"/>
  <c r="F58" i="52" s="1"/>
  <c r="E57" i="52"/>
  <c r="F57" i="52" s="1"/>
  <c r="E56" i="52"/>
  <c r="F56" i="52" s="1"/>
  <c r="E124" i="52"/>
  <c r="F124" i="52" s="1"/>
  <c r="C129" i="48"/>
  <c r="D129" i="48"/>
  <c r="C12" i="75" s="1"/>
  <c r="C127" i="50"/>
  <c r="D127" i="50"/>
  <c r="C11" i="75" s="1"/>
  <c r="E10" i="52"/>
  <c r="F10" i="52" s="1"/>
  <c r="E11" i="52"/>
  <c r="F11" i="52" s="1"/>
  <c r="E12" i="52"/>
  <c r="F12" i="52"/>
  <c r="E13" i="52"/>
  <c r="F13" i="52" s="1"/>
  <c r="E14" i="52"/>
  <c r="F14" i="52" s="1"/>
  <c r="E15" i="52"/>
  <c r="F15" i="52" s="1"/>
  <c r="E17" i="52"/>
  <c r="F17" i="52" s="1"/>
  <c r="E18" i="52"/>
  <c r="F18" i="52" s="1"/>
  <c r="E19" i="52"/>
  <c r="F19" i="52" s="1"/>
  <c r="E20" i="52"/>
  <c r="F20" i="52" s="1"/>
  <c r="E21" i="52"/>
  <c r="F21" i="52" s="1"/>
  <c r="E22" i="52"/>
  <c r="F22" i="52" s="1"/>
  <c r="E23" i="52"/>
  <c r="F23" i="52" s="1"/>
  <c r="E24" i="52"/>
  <c r="F24" i="52" s="1"/>
  <c r="E25" i="52"/>
  <c r="F25" i="52" s="1"/>
  <c r="E26" i="52"/>
  <c r="F26" i="52" s="1"/>
  <c r="E27" i="52"/>
  <c r="F27" i="52" s="1"/>
  <c r="E28" i="52"/>
  <c r="F28" i="52" s="1"/>
  <c r="E29" i="52"/>
  <c r="F29" i="52"/>
  <c r="E30" i="52"/>
  <c r="F30" i="52" s="1"/>
  <c r="E31" i="52"/>
  <c r="F31" i="52" s="1"/>
  <c r="E32" i="52"/>
  <c r="F32" i="52" s="1"/>
  <c r="E33" i="52"/>
  <c r="F33" i="52" s="1"/>
  <c r="E34" i="52"/>
  <c r="F34" i="52" s="1"/>
  <c r="E35" i="52"/>
  <c r="F35" i="52" s="1"/>
  <c r="E36" i="52"/>
  <c r="F36" i="52" s="1"/>
  <c r="E37" i="52"/>
  <c r="F37" i="52" s="1"/>
  <c r="E38" i="52"/>
  <c r="F38" i="52" s="1"/>
  <c r="E39" i="52"/>
  <c r="F39" i="52" s="1"/>
  <c r="E40" i="52"/>
  <c r="F40" i="52" s="1"/>
  <c r="E41" i="52"/>
  <c r="F41" i="52" s="1"/>
  <c r="E42" i="52"/>
  <c r="F42" i="52" s="1"/>
  <c r="E43" i="52"/>
  <c r="F43" i="52" s="1"/>
  <c r="E44" i="52"/>
  <c r="F44" i="52" s="1"/>
  <c r="E45" i="52"/>
  <c r="F45" i="52" s="1"/>
  <c r="E46" i="52"/>
  <c r="F46" i="52" s="1"/>
  <c r="E47" i="52"/>
  <c r="F47" i="52" s="1"/>
  <c r="E49" i="52"/>
  <c r="F49" i="52" s="1"/>
  <c r="E50" i="52"/>
  <c r="F50" i="52" s="1"/>
  <c r="E51" i="52"/>
  <c r="F51" i="52" s="1"/>
  <c r="E52" i="52"/>
  <c r="F52" i="52" s="1"/>
  <c r="E53" i="52"/>
  <c r="F53" i="52" s="1"/>
  <c r="E54" i="52"/>
  <c r="F54" i="52" s="1"/>
  <c r="E55" i="52"/>
  <c r="F55" i="52" s="1"/>
  <c r="E87" i="52"/>
  <c r="F87" i="52"/>
  <c r="E88" i="52"/>
  <c r="F88" i="52" s="1"/>
  <c r="E89" i="52"/>
  <c r="F89" i="52" s="1"/>
  <c r="E90" i="52"/>
  <c r="F90" i="52" s="1"/>
  <c r="E91" i="52"/>
  <c r="F91" i="52" s="1"/>
  <c r="E92" i="52"/>
  <c r="F92" i="52" s="1"/>
  <c r="E93" i="52"/>
  <c r="F93" i="52"/>
  <c r="E94" i="52"/>
  <c r="F94" i="52" s="1"/>
  <c r="E95" i="52"/>
  <c r="F95" i="52" s="1"/>
  <c r="E96" i="52"/>
  <c r="F96" i="52" s="1"/>
  <c r="E97" i="52"/>
  <c r="F97" i="52" s="1"/>
  <c r="E98" i="52"/>
  <c r="F98" i="52" s="1"/>
  <c r="E99" i="52"/>
  <c r="F99" i="52" s="1"/>
  <c r="E100" i="52"/>
  <c r="F100" i="52" s="1"/>
  <c r="E101" i="52"/>
  <c r="F101" i="52" s="1"/>
  <c r="E102" i="52"/>
  <c r="F102" i="52" s="1"/>
  <c r="E103" i="52"/>
  <c r="F103" i="52" s="1"/>
  <c r="E104" i="52"/>
  <c r="F104" i="52" s="1"/>
  <c r="E105" i="52"/>
  <c r="F105" i="52" s="1"/>
  <c r="E106" i="52"/>
  <c r="F106" i="52" s="1"/>
  <c r="E107" i="52"/>
  <c r="F107" i="52" s="1"/>
  <c r="E108" i="52"/>
  <c r="F108" i="52" s="1"/>
  <c r="E109" i="52"/>
  <c r="F109" i="52" s="1"/>
  <c r="E110" i="52"/>
  <c r="F110" i="52" s="1"/>
  <c r="E111" i="52"/>
  <c r="F111" i="52" s="1"/>
  <c r="E112" i="52"/>
  <c r="F112" i="52" s="1"/>
  <c r="E113" i="52"/>
  <c r="F113" i="52" s="1"/>
  <c r="E114" i="52"/>
  <c r="F114" i="52" s="1"/>
  <c r="E115" i="52"/>
  <c r="F115" i="52" s="1"/>
  <c r="E116" i="52"/>
  <c r="F116" i="52" s="1"/>
  <c r="E117" i="52"/>
  <c r="F117" i="52" s="1"/>
  <c r="E118" i="52"/>
  <c r="F118" i="52" s="1"/>
  <c r="E119" i="52"/>
  <c r="F119" i="52"/>
  <c r="E120" i="52"/>
  <c r="F120" i="52" s="1"/>
  <c r="E121" i="52"/>
  <c r="F121" i="52" s="1"/>
  <c r="E122" i="52"/>
  <c r="F122" i="52" s="1"/>
  <c r="E123" i="52"/>
  <c r="F123" i="52" s="1"/>
  <c r="R130" i="77" l="1"/>
  <c r="D10" i="75"/>
  <c r="D128" i="52"/>
  <c r="E126" i="52"/>
  <c r="D7" i="75"/>
  <c r="F126" i="52" l="1"/>
  <c r="E128" i="52"/>
  <c r="F128" i="52" s="1"/>
  <c r="D15" i="75"/>
  <c r="E7" i="75" s="1"/>
  <c r="E11" i="75" l="1"/>
  <c r="E12" i="75"/>
  <c r="E10" i="75"/>
  <c r="E9" i="75"/>
  <c r="E8" i="75"/>
  <c r="E15" i="75" l="1"/>
</calcChain>
</file>

<file path=xl/sharedStrings.xml><?xml version="1.0" encoding="utf-8"?>
<sst xmlns="http://schemas.openxmlformats.org/spreadsheetml/2006/main" count="570" uniqueCount="308">
  <si>
    <t>GOBIERNO DEL ESTADO DE MICHOACAN DE OCAMPO</t>
  </si>
  <si>
    <t>PESOS</t>
  </si>
  <si>
    <t>%</t>
  </si>
  <si>
    <t>TOTAL</t>
  </si>
  <si>
    <t>PARTICIPACIONES A MUNICIPIOS</t>
  </si>
  <si>
    <t>(  pesos )</t>
  </si>
  <si>
    <t>MUNICIPIOS</t>
  </si>
  <si>
    <t>ESTIMADAS</t>
  </si>
  <si>
    <t>PAGADAS</t>
  </si>
  <si>
    <t>ACUITZIO</t>
  </si>
  <si>
    <t>AGUILILLA</t>
  </si>
  <si>
    <t>ALVARO OBREGON</t>
  </si>
  <si>
    <t>ANGAMACUTIRO</t>
  </si>
  <si>
    <t>ANGANGUEO</t>
  </si>
  <si>
    <t>APATZINGAN</t>
  </si>
  <si>
    <t>APORO</t>
  </si>
  <si>
    <t>AQUILA</t>
  </si>
  <si>
    <t>ARIO DE ROSALES</t>
  </si>
  <si>
    <t>ARTEAGA</t>
  </si>
  <si>
    <t>BRISEÑAS</t>
  </si>
  <si>
    <t>BUENA VISTA</t>
  </si>
  <si>
    <t>CARACUARO</t>
  </si>
  <si>
    <t>COAHUAYANA</t>
  </si>
  <si>
    <t>COALCOMAN</t>
  </si>
  <si>
    <t>COENEO</t>
  </si>
  <si>
    <t>CONTEPEC</t>
  </si>
  <si>
    <t>COPANDARO</t>
  </si>
  <si>
    <t>COTIJA</t>
  </si>
  <si>
    <t>CUITZEO</t>
  </si>
  <si>
    <t>CHARAPAN</t>
  </si>
  <si>
    <t>CHARO</t>
  </si>
  <si>
    <t>CHAVINDA</t>
  </si>
  <si>
    <t>CHERAN</t>
  </si>
  <si>
    <t>CHILCHOTA</t>
  </si>
  <si>
    <t>CHINICUILA</t>
  </si>
  <si>
    <t>CHUCANDIRO</t>
  </si>
  <si>
    <t>CHURINTZIO</t>
  </si>
  <si>
    <t>CHURUMUCO</t>
  </si>
  <si>
    <t>ECUANDUREO</t>
  </si>
  <si>
    <t>EPITACIO HUERTA</t>
  </si>
  <si>
    <t>ERONGARICUARO</t>
  </si>
  <si>
    <t>GABRIEL ZAMORA</t>
  </si>
  <si>
    <t>HIDALGO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</si>
  <si>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</si>
  <si>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</si>
  <si>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</si>
  <si>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</si>
  <si>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</si>
  <si>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</si>
  <si>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</si>
  <si>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IXTLAN</t>
  </si>
  <si>
    <t>JACONA</t>
  </si>
  <si>
    <t>JIMENEZ</t>
  </si>
  <si>
    <t>JIQUILPAN</t>
  </si>
  <si>
    <t>JOSE SIXTO VERDUZCO</t>
  </si>
  <si>
    <t>JUAREZ</t>
  </si>
  <si>
    <t>JUNGAPEO</t>
  </si>
  <si>
    <t>LAGUNILLAS</t>
  </si>
  <si>
    <t>MADERO</t>
  </si>
  <si>
    <t>MARAVATIO</t>
  </si>
  <si>
    <t>MARCOS CASTELLANOS</t>
  </si>
  <si>
    <t>LAZARO CARDENAS</t>
  </si>
  <si>
    <t>MORELIA</t>
  </si>
  <si>
    <t>MORELOS</t>
  </si>
  <si>
    <t>MUGICA</t>
  </si>
  <si>
    <t>NAHUATZEN</t>
  </si>
  <si>
    <t>NOCUPETARO</t>
  </si>
  <si>
    <t>NVO PARANGARICUTIRO</t>
  </si>
  <si>
    <t>NUEVO URECHO</t>
  </si>
  <si>
    <t>NUMARAN</t>
  </si>
  <si>
    <t>OCAMPO</t>
  </si>
  <si>
    <t>PAJACUARAN</t>
  </si>
  <si>
    <t>PANINDICUARO</t>
  </si>
  <si>
    <t>PARACUARO</t>
  </si>
  <si>
    <t>PARACHO</t>
  </si>
  <si>
    <t>PATZCUARO</t>
  </si>
  <si>
    <t>PENJAMILLO</t>
  </si>
  <si>
    <t>PERIBAN</t>
  </si>
  <si>
    <t>LA PIEDAD</t>
  </si>
  <si>
    <t>PUREPERO</t>
  </si>
  <si>
    <t>PURUANDIRO</t>
  </si>
  <si>
    <t>QUERENDARO</t>
  </si>
  <si>
    <t>QUIROGA</t>
  </si>
  <si>
    <t>COJUMATLAN</t>
  </si>
  <si>
    <t>LOS REYES</t>
  </si>
  <si>
    <t>SAHUAYO</t>
  </si>
  <si>
    <t>SAN LUCAS</t>
  </si>
  <si>
    <t>SANTA ANA MAYA</t>
  </si>
  <si>
    <t>SALVADOR ESCALANTE</t>
  </si>
  <si>
    <t>SENGUIO</t>
  </si>
  <si>
    <t>SUSUPUATO</t>
  </si>
  <si>
    <t>TACAMBARO</t>
  </si>
  <si>
    <t>TANCITARO</t>
  </si>
  <si>
    <t>TANGAMANDAPIO</t>
  </si>
  <si>
    <t>TANGANCICUARO</t>
  </si>
  <si>
    <t>TANHUATO</t>
  </si>
  <si>
    <t>TARETAN</t>
  </si>
  <si>
    <t>TARIMBARO</t>
  </si>
  <si>
    <t>TEPALCATEPEC</t>
  </si>
  <si>
    <t>TINGAMBATO</t>
  </si>
  <si>
    <t>TINGUINDIN</t>
  </si>
  <si>
    <t>TIQUICHEO DE N.</t>
  </si>
  <si>
    <t>TLALPUJAHUA</t>
  </si>
  <si>
    <t>TLAZAZALCA</t>
  </si>
  <si>
    <t>TOCUMBO</t>
  </si>
  <si>
    <t>TUMBISCATIO</t>
  </si>
  <si>
    <t>TURICATO</t>
  </si>
  <si>
    <t>TUXPAN</t>
  </si>
  <si>
    <t>TUZANTLA</t>
  </si>
  <si>
    <t>TZINTZUNTZAN</t>
  </si>
  <si>
    <t>TZITZIO</t>
  </si>
  <si>
    <t>URUAPAN</t>
  </si>
  <si>
    <t>VENUSTIANO CARRANZA</t>
  </si>
  <si>
    <t>VILLAMAR</t>
  </si>
  <si>
    <t>VISTA HERMOSA</t>
  </si>
  <si>
    <t>YURECUARO</t>
  </si>
  <si>
    <t>ZACAPU</t>
  </si>
  <si>
    <t>ZAMORA</t>
  </si>
  <si>
    <t>ZINAPARO</t>
  </si>
  <si>
    <t>ZINAPECUARO</t>
  </si>
  <si>
    <t>ZIRACUARETIRO</t>
  </si>
  <si>
    <t>ZITACUARO</t>
  </si>
  <si>
    <t>S U M A S</t>
  </si>
  <si>
    <t>FONDO DE APORTACIONES PARA LA INFRAESTRUCTURA SOCIAL MUNICIPAL</t>
  </si>
  <si>
    <t>M U N I C I P I O S</t>
  </si>
  <si>
    <t>APORTACION</t>
  </si>
  <si>
    <t>PAGADA</t>
  </si>
  <si>
    <t xml:space="preserve">FONDO DE APORTACIONES PARA EL FORTALECIMIENTO DE LOS MUNICIPIOS </t>
  </si>
  <si>
    <t xml:space="preserve">Y LAS DEMARCACIONES TERRITORIALES DEL DISTRITO FEDERAL </t>
  </si>
  <si>
    <t>TOTAL DE PARTICIPACIONES</t>
  </si>
  <si>
    <t>PARTICIPACIONES A MUNICIPIOS  POR FONDO, PAGADAS</t>
  </si>
  <si>
    <t>DIFERENCIA DE PARTICIPACIONES PAGADAS CONTRA ESTIMADAS</t>
  </si>
  <si>
    <t>NUEVO PARANGARICUTIRO</t>
  </si>
  <si>
    <t xml:space="preserve">NUMARAN </t>
  </si>
  <si>
    <t xml:space="preserve">TINGAMBATO </t>
  </si>
  <si>
    <t xml:space="preserve">TUXPAN </t>
  </si>
  <si>
    <t xml:space="preserve"> I  M  P  O  R  T  E</t>
  </si>
  <si>
    <t>PORCENTAJE</t>
  </si>
  <si>
    <t>FONDO DE INFRAESTRUCTURA SOCIAL MUNICIPAL ( FISM)</t>
  </si>
  <si>
    <t>FONDO PARA EL FORTALECIMIENTO DE LOS MUNICIPIOS ( FORTAMUN )</t>
  </si>
  <si>
    <t>SUMA DEL SECTOR</t>
  </si>
  <si>
    <t>PARTICIPACIONES Y APORTACIONES A MUNICIPIOS</t>
  </si>
  <si>
    <t xml:space="preserve">     PARTICIPACIONES A MUNICIPIOS </t>
  </si>
  <si>
    <t>APORTACIONES A MUNICIPIOS</t>
  </si>
  <si>
    <t>FONDO</t>
  </si>
  <si>
    <t>PARTICIPACIONES A MUNICIPIOS POR CUOTAS DE PEAJE</t>
  </si>
  <si>
    <t xml:space="preserve">    PARTICIPACIONES A MUNICIPIOS </t>
  </si>
  <si>
    <t xml:space="preserve">JOSE SIXTO VERDUZCO           </t>
  </si>
  <si>
    <t>(Pesos)</t>
  </si>
  <si>
    <t xml:space="preserve"> LA PIEDAD  (CAPUFE)</t>
  </si>
  <si>
    <t>IMP. ESP.</t>
  </si>
  <si>
    <t>FONDO DE</t>
  </si>
  <si>
    <t>IMP. SOBRE</t>
  </si>
  <si>
    <t>IMPUESTO</t>
  </si>
  <si>
    <t>IMP. A LA</t>
  </si>
  <si>
    <t>DE</t>
  </si>
  <si>
    <t>SOBRE</t>
  </si>
  <si>
    <t>COMP.</t>
  </si>
  <si>
    <t>TENENCIA</t>
  </si>
  <si>
    <t>LOT., RIFAS,</t>
  </si>
  <si>
    <t>VENTA  FINAL</t>
  </si>
  <si>
    <t>GENERAL</t>
  </si>
  <si>
    <t>FOMENTO</t>
  </si>
  <si>
    <t>PROD. Y</t>
  </si>
  <si>
    <t>DEL</t>
  </si>
  <si>
    <t>O USO DE</t>
  </si>
  <si>
    <t>AUTOMOV.</t>
  </si>
  <si>
    <t>SORTEOS</t>
  </si>
  <si>
    <t>DE GASOL.</t>
  </si>
  <si>
    <t>SERVICIOS</t>
  </si>
  <si>
    <t>I.S.A.N.</t>
  </si>
  <si>
    <t>VEHICULOS</t>
  </si>
  <si>
    <t>NUEVOS</t>
  </si>
  <si>
    <t>Y CONC.</t>
  </si>
  <si>
    <t>Y DIESEL</t>
  </si>
  <si>
    <t>M  U  N  I  C  I  P  I  O  S</t>
  </si>
  <si>
    <t xml:space="preserve">ACUITZIO                      </t>
  </si>
  <si>
    <t xml:space="preserve">AGUILILLA                     </t>
  </si>
  <si>
    <t xml:space="preserve">ALVARO OBREGON                </t>
  </si>
  <si>
    <t xml:space="preserve">ANGAMACUTIRO                  </t>
  </si>
  <si>
    <t xml:space="preserve">ANGANGUEO                     </t>
  </si>
  <si>
    <t xml:space="preserve">APATZINGAN                    </t>
  </si>
  <si>
    <t xml:space="preserve">APORO                         </t>
  </si>
  <si>
    <t xml:space="preserve">AQUILA                        </t>
  </si>
  <si>
    <t xml:space="preserve">ARIO                          </t>
  </si>
  <si>
    <t xml:space="preserve">ARTEAGA                       </t>
  </si>
  <si>
    <t xml:space="preserve">BRISEÑAS                      </t>
  </si>
  <si>
    <t xml:space="preserve">BUENA VISTA                   </t>
  </si>
  <si>
    <t xml:space="preserve">CARACUARO                     </t>
  </si>
  <si>
    <t xml:space="preserve">COAHUAYANA                    </t>
  </si>
  <si>
    <t xml:space="preserve">COALCOMAN                     </t>
  </si>
  <si>
    <t xml:space="preserve">COENEO                        </t>
  </si>
  <si>
    <t xml:space="preserve">CONTEPEC                      </t>
  </si>
  <si>
    <t xml:space="preserve">COPANDARO                     </t>
  </si>
  <si>
    <t xml:space="preserve">COTIJA                        </t>
  </si>
  <si>
    <t xml:space="preserve">CUITZEO                       </t>
  </si>
  <si>
    <t xml:space="preserve">CHARAPAN                      </t>
  </si>
  <si>
    <t xml:space="preserve">CHARO                         </t>
  </si>
  <si>
    <t xml:space="preserve">CHAVINDA                      </t>
  </si>
  <si>
    <t xml:space="preserve">CHERAN                        </t>
  </si>
  <si>
    <t xml:space="preserve">CHILCHOTA                     </t>
  </si>
  <si>
    <t xml:space="preserve">CHINICUILA                    </t>
  </si>
  <si>
    <t xml:space="preserve">CHUCANDIRO                    </t>
  </si>
  <si>
    <t xml:space="preserve">CHURINTZIO                    </t>
  </si>
  <si>
    <t xml:space="preserve">CHURUMUCO                     </t>
  </si>
  <si>
    <t xml:space="preserve">ECUANDUREO                    </t>
  </si>
  <si>
    <t xml:space="preserve">EPITACIO HUERTA               </t>
  </si>
  <si>
    <t xml:space="preserve">ERONGARICUARO                 </t>
  </si>
  <si>
    <t xml:space="preserve">GABRIEL ZAMORA                </t>
  </si>
  <si>
    <t xml:space="preserve">HIDALGO                       </t>
  </si>
  <si>
    <t xml:space="preserve">LA HUACANA                    </t>
  </si>
  <si>
    <t xml:space="preserve">HUANDACAREO                   </t>
  </si>
  <si>
    <t xml:space="preserve">HUANIQUEO                     </t>
  </si>
  <si>
    <t xml:space="preserve">HUETAMO                       </t>
  </si>
  <si>
    <t xml:space="preserve">HUIRAMBA                      </t>
  </si>
  <si>
    <t xml:space="preserve">INDAPARAPEO                   </t>
  </si>
  <si>
    <t xml:space="preserve">IRIMBO                        </t>
  </si>
  <si>
    <t xml:space="preserve">IXTLAN                        </t>
  </si>
  <si>
    <t xml:space="preserve">JACONA                        </t>
  </si>
  <si>
    <t xml:space="preserve">JIMENEZ                       </t>
  </si>
  <si>
    <t xml:space="preserve">JIQUILPAN                     </t>
  </si>
  <si>
    <t xml:space="preserve">JUAREZ                        </t>
  </si>
  <si>
    <t xml:space="preserve">JUNGAPEO                      </t>
  </si>
  <si>
    <t xml:space="preserve">LAGUNILLAS                    </t>
  </si>
  <si>
    <t xml:space="preserve">MADERO                        </t>
  </si>
  <si>
    <t xml:space="preserve">MARAVATIO                     </t>
  </si>
  <si>
    <t xml:space="preserve">MARCOS CASTELLANOS            </t>
  </si>
  <si>
    <t xml:space="preserve">LAZARO CARDENAS               </t>
  </si>
  <si>
    <t xml:space="preserve">MORELIA                       </t>
  </si>
  <si>
    <t xml:space="preserve">MORELOS                       </t>
  </si>
  <si>
    <t xml:space="preserve">MUGICA                        </t>
  </si>
  <si>
    <t xml:space="preserve">NAHUATZEN                     </t>
  </si>
  <si>
    <t xml:space="preserve">NOCUPETARO                    </t>
  </si>
  <si>
    <t xml:space="preserve">NUEVO PARANGARICUTIRO         </t>
  </si>
  <si>
    <t xml:space="preserve">NUEVO URECHO                  </t>
  </si>
  <si>
    <t xml:space="preserve">NUMARAN                       </t>
  </si>
  <si>
    <t xml:space="preserve">OCAMPO                        </t>
  </si>
  <si>
    <t xml:space="preserve">PAJACUARAN                    </t>
  </si>
  <si>
    <t xml:space="preserve">PANINDICUARO                  </t>
  </si>
  <si>
    <t xml:space="preserve">PARACUARO                     </t>
  </si>
  <si>
    <t xml:space="preserve">PARACHO                       </t>
  </si>
  <si>
    <t xml:space="preserve">PATZCUARO                     </t>
  </si>
  <si>
    <t xml:space="preserve">PENJAMILLO                    </t>
  </si>
  <si>
    <t xml:space="preserve">PERIBAN                       </t>
  </si>
  <si>
    <t xml:space="preserve">LA PIEDAD                     </t>
  </si>
  <si>
    <t xml:space="preserve">PUREPERO                      </t>
  </si>
  <si>
    <t xml:space="preserve">PURUANDIRO                    </t>
  </si>
  <si>
    <t xml:space="preserve">QUERENDARO                    </t>
  </si>
  <si>
    <t xml:space="preserve">QUIROGA                       </t>
  </si>
  <si>
    <t xml:space="preserve">COJUMATLAN DE RÉGULES         </t>
  </si>
  <si>
    <t xml:space="preserve">LOS REYES                     </t>
  </si>
  <si>
    <t xml:space="preserve">SAHUAYO                       </t>
  </si>
  <si>
    <t xml:space="preserve">SAN LUCAS                     </t>
  </si>
  <si>
    <t xml:space="preserve">SANTA ANA MAYA                </t>
  </si>
  <si>
    <t xml:space="preserve">SALVADOR ESCALANTE            </t>
  </si>
  <si>
    <t xml:space="preserve">SENGUIO                       </t>
  </si>
  <si>
    <t xml:space="preserve">SUSUPUATO                     </t>
  </si>
  <si>
    <t xml:space="preserve">TACAMBARO                     </t>
  </si>
  <si>
    <t xml:space="preserve">TANCITARO                     </t>
  </si>
  <si>
    <t xml:space="preserve">TANGAMANDAPIO                 </t>
  </si>
  <si>
    <t xml:space="preserve">TANGANCICUARO                 </t>
  </si>
  <si>
    <t xml:space="preserve">TANHUATO                      </t>
  </si>
  <si>
    <t xml:space="preserve">TARETAN                       </t>
  </si>
  <si>
    <t xml:space="preserve">TARIMBARO                     </t>
  </si>
  <si>
    <t xml:space="preserve">TEPALCATEPEC                  </t>
  </si>
  <si>
    <t xml:space="preserve">TINGAMBATO                    </t>
  </si>
  <si>
    <t xml:space="preserve">TINGUINDIN                    </t>
  </si>
  <si>
    <t xml:space="preserve">TIQUICHEO DE N. ROMERO        </t>
  </si>
  <si>
    <t xml:space="preserve">TLALPUJAHUA                   </t>
  </si>
  <si>
    <t xml:space="preserve">TLAZAZALCA                    </t>
  </si>
  <si>
    <t xml:space="preserve">TOCUMBO                       </t>
  </si>
  <si>
    <t xml:space="preserve">TUMBISCATIO                   </t>
  </si>
  <si>
    <t xml:space="preserve">TURICATO                      </t>
  </si>
  <si>
    <t xml:space="preserve">TUXPAN                        </t>
  </si>
  <si>
    <t xml:space="preserve">TUZANTLA                      </t>
  </si>
  <si>
    <t xml:space="preserve">TZINTZUNTZAN                  </t>
  </si>
  <si>
    <t xml:space="preserve">TZITZIO                       </t>
  </si>
  <si>
    <t xml:space="preserve">URUAPAN                       </t>
  </si>
  <si>
    <t xml:space="preserve">VENUSTIANO CARRANZA           </t>
  </si>
  <si>
    <t xml:space="preserve">VILLAMAR                      </t>
  </si>
  <si>
    <t xml:space="preserve">VISTA HERMOSA                 </t>
  </si>
  <si>
    <t xml:space="preserve">YURECUARO                     </t>
  </si>
  <si>
    <t xml:space="preserve">ZACAPU                        </t>
  </si>
  <si>
    <t xml:space="preserve">ZAMORA                        </t>
  </si>
  <si>
    <t xml:space="preserve">ZINAPARO                      </t>
  </si>
  <si>
    <t xml:space="preserve">ZINAPECUARO                   </t>
  </si>
  <si>
    <t xml:space="preserve">ZIRACUARETIRO                 </t>
  </si>
  <si>
    <t xml:space="preserve">ZITACUARO                     </t>
  </si>
  <si>
    <t>ESTIMADA</t>
  </si>
  <si>
    <t>ISR</t>
  </si>
  <si>
    <t xml:space="preserve">NOTA: </t>
  </si>
  <si>
    <t>POR EL  PERIODO  DEL 1o. DE ENERO AL 31 DE DICIEMBRE DEL AÑO 2020.</t>
  </si>
  <si>
    <t>POR EL PERIODO DEL 1o. DE ENERO AL 31 DE DICIEMBRE DEL AÑO 2020.</t>
  </si>
  <si>
    <t>La diferencia entre lo estimado y lo pagado obedece a que en los meses de octubre y diciembre se pagaron</t>
  </si>
  <si>
    <t>los intereses generados durante el período comprendido de enero a noviembre de 2020.</t>
  </si>
  <si>
    <t>INCENTIVOS</t>
  </si>
  <si>
    <t>FISCALIZACIÓN</t>
  </si>
  <si>
    <t>COMPENSACIÓN</t>
  </si>
  <si>
    <t>POR ENAJENAC.</t>
  </si>
  <si>
    <t>MUNICIPAL</t>
  </si>
  <si>
    <t>Y RECAUDACIÓN</t>
  </si>
  <si>
    <t>DE BIENES</t>
  </si>
  <si>
    <t>(FEIEF)</t>
  </si>
  <si>
    <t>INMUEBLES</t>
  </si>
  <si>
    <t>EN EL  PERIODO  DEL 1o. DE ENERO AL 31 DE DICIEMBRE DEL AÑO 2020.</t>
  </si>
  <si>
    <t>PARTICIPACIONES  AL CUARTO TRIMESTRE DEL AÑO 2020.</t>
  </si>
  <si>
    <t>NOTA:</t>
  </si>
  <si>
    <t>Se incluyen los pagos realizados a diversos municipios del Estado por concepto del Fondo ISR.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</si>
</sst>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_ ;\-#,##0.00\ "/>
  </numFmts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MS Serif"/>
      <family val="1"/>
    </font>
    <font>
      <b/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164" fontId="1" fillId="0" borderId="0" applyFont="0" applyFill="0" applyBorder="0" applyAlignment="0" applyProtection="0"/>
  </cellStyleXfs>
  <cellXfs count="125">
    <xf numFmtId="37" fontId="0" fillId="0" borderId="0" xfId="0"/>
    <xf numFmtId="37" fontId="2" fillId="0" borderId="0" xfId="0" applyFont="1"/>
    <xf numFmtId="3" fontId="3" fillId="0" borderId="0" xfId="0" applyNumberFormat="1" applyFont="1"/>
    <xf numFmtId="37" fontId="9" fillId="0" borderId="0" xfId="0" applyFont="1"/>
    <xf numFmtId="37" fontId="3" fillId="2" borderId="0" xfId="0" applyFont="1" applyFill="1" applyBorder="1" applyAlignment="1">
      <alignment horizontal="centerContinuous"/>
    </xf>
    <xf numFmtId="37" fontId="3" fillId="2" borderId="1" xfId="0" applyFont="1" applyFill="1" applyBorder="1" applyAlignment="1">
      <alignment horizontal="centerContinuous"/>
    </xf>
    <xf numFmtId="37" fontId="3" fillId="2" borderId="0" xfId="0" applyFont="1" applyFill="1" applyBorder="1" applyAlignment="1" applyProtection="1">
      <alignment horizontal="centerContinuous"/>
    </xf>
    <xf numFmtId="37" fontId="8" fillId="2" borderId="0" xfId="0" applyFont="1" applyFill="1" applyBorder="1" applyAlignment="1" applyProtection="1">
      <alignment horizontal="centerContinuous"/>
    </xf>
    <xf numFmtId="37" fontId="0" fillId="0" borderId="0" xfId="0" applyFill="1" applyBorder="1"/>
    <xf numFmtId="37" fontId="0" fillId="0" borderId="0" xfId="0" applyBorder="1"/>
    <xf numFmtId="37" fontId="12" fillId="0" borderId="0" xfId="0" applyFont="1" applyAlignment="1" applyProtection="1">
      <alignment horizontal="centerContinuous"/>
    </xf>
    <xf numFmtId="37" fontId="2" fillId="0" borderId="0" xfId="0" applyFont="1" applyAlignment="1">
      <alignment horizontal="centerContinuous"/>
    </xf>
    <xf numFmtId="37" fontId="7" fillId="0" borderId="0" xfId="0" applyFont="1" applyAlignment="1" applyProtection="1">
      <alignment horizontal="centerContinuous"/>
    </xf>
    <xf numFmtId="37" fontId="2" fillId="2" borderId="0" xfId="0" applyFont="1" applyFill="1" applyBorder="1" applyAlignment="1">
      <alignment horizontal="centerContinuous"/>
    </xf>
    <xf numFmtId="37" fontId="2" fillId="2" borderId="1" xfId="0" applyFont="1" applyFill="1" applyBorder="1" applyAlignment="1">
      <alignment horizontal="centerContinuous"/>
    </xf>
    <xf numFmtId="37" fontId="0" fillId="0" borderId="0" xfId="0" applyBorder="1" applyAlignment="1">
      <alignment horizontal="center"/>
    </xf>
    <xf numFmtId="37" fontId="3" fillId="3" borderId="3" xfId="0" applyFont="1" applyFill="1" applyBorder="1" applyAlignment="1" applyProtection="1">
      <alignment horizontal="left" indent="1"/>
    </xf>
    <xf numFmtId="165" fontId="3" fillId="3" borderId="3" xfId="1" applyNumberFormat="1" applyFont="1" applyFill="1" applyBorder="1" applyAlignment="1">
      <alignment horizontal="right"/>
    </xf>
    <xf numFmtId="37" fontId="10" fillId="0" borderId="0" xfId="0" applyFont="1"/>
    <xf numFmtId="165" fontId="3" fillId="3" borderId="4" xfId="1" applyNumberFormat="1" applyFont="1" applyFill="1" applyBorder="1" applyAlignment="1">
      <alignment horizontal="right"/>
    </xf>
    <xf numFmtId="37" fontId="3" fillId="2" borderId="0" xfId="0" applyFont="1" applyFill="1" applyBorder="1" applyAlignment="1">
      <alignment horizontal="center"/>
    </xf>
    <xf numFmtId="37" fontId="0" fillId="0" borderId="5" xfId="0" applyBorder="1"/>
    <xf numFmtId="165" fontId="3" fillId="0" borderId="5" xfId="1" applyNumberFormat="1" applyFont="1" applyFill="1" applyBorder="1" applyAlignment="1">
      <alignment horizontal="right"/>
    </xf>
    <xf numFmtId="165" fontId="5" fillId="0" borderId="5" xfId="1" applyNumberFormat="1" applyFont="1" applyFill="1" applyBorder="1" applyAlignment="1">
      <alignment horizontal="right"/>
    </xf>
    <xf numFmtId="3" fontId="11" fillId="0" borderId="5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4" fillId="0" borderId="0" xfId="0" applyFont="1" applyBorder="1" applyAlignment="1">
      <alignment horizontal="center"/>
    </xf>
    <xf numFmtId="3" fontId="3" fillId="0" borderId="0" xfId="0" quotePrefix="1" applyNumberFormat="1" applyFont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37" fontId="1" fillId="0" borderId="0" xfId="0" applyFont="1" applyAlignment="1">
      <alignment horizontal="centerContinuous"/>
    </xf>
    <xf numFmtId="37" fontId="1" fillId="0" borderId="0" xfId="0" applyFont="1"/>
    <xf numFmtId="37" fontId="6" fillId="2" borderId="0" xfId="0" applyFont="1" applyFill="1" applyBorder="1" applyAlignment="1">
      <alignment horizontal="center"/>
    </xf>
    <xf numFmtId="37" fontId="6" fillId="2" borderId="0" xfId="0" applyFont="1" applyFill="1" applyBorder="1" applyAlignment="1" applyProtection="1">
      <alignment horizontal="center"/>
    </xf>
    <xf numFmtId="37" fontId="0" fillId="2" borderId="0" xfId="0" applyFill="1" applyBorder="1"/>
    <xf numFmtId="37" fontId="8" fillId="2" borderId="0" xfId="0" applyFont="1" applyFill="1" applyBorder="1" applyAlignment="1" applyProtection="1">
      <alignment horizontal="centerContinuous" vertical="center"/>
    </xf>
    <xf numFmtId="37" fontId="1" fillId="2" borderId="1" xfId="0" applyFont="1" applyFill="1" applyBorder="1" applyAlignment="1">
      <alignment horizontal="centerContinuous"/>
    </xf>
    <xf numFmtId="37" fontId="6" fillId="0" borderId="0" xfId="0" applyFont="1"/>
    <xf numFmtId="37" fontId="12" fillId="0" borderId="0" xfId="0" applyFont="1"/>
    <xf numFmtId="37" fontId="5" fillId="4" borderId="7" xfId="0" applyFont="1" applyFill="1" applyBorder="1" applyAlignment="1" applyProtection="1">
      <alignment wrapText="1"/>
    </xf>
    <xf numFmtId="37" fontId="1" fillId="4" borderId="7" xfId="0" applyFont="1" applyFill="1" applyBorder="1" applyProtection="1"/>
    <xf numFmtId="37" fontId="8" fillId="4" borderId="7" xfId="0" applyFont="1" applyFill="1" applyBorder="1"/>
    <xf numFmtId="39" fontId="8" fillId="4" borderId="7" xfId="0" applyNumberFormat="1" applyFont="1" applyFill="1" applyBorder="1" applyAlignment="1" applyProtection="1">
      <alignment horizontal="right"/>
    </xf>
    <xf numFmtId="37" fontId="3" fillId="4" borderId="5" xfId="0" applyFont="1" applyFill="1" applyBorder="1" applyAlignment="1" applyProtection="1">
      <alignment wrapText="1"/>
    </xf>
    <xf numFmtId="37" fontId="1" fillId="4" borderId="2" xfId="0" applyFont="1" applyFill="1" applyBorder="1" applyProtection="1"/>
    <xf numFmtId="37" fontId="0" fillId="4" borderId="0" xfId="0" applyFill="1"/>
    <xf numFmtId="39" fontId="0" fillId="4" borderId="2" xfId="0" applyNumberFormat="1" applyFont="1" applyFill="1" applyBorder="1" applyAlignment="1" applyProtection="1">
      <alignment horizontal="right"/>
    </xf>
    <xf numFmtId="37" fontId="3" fillId="4" borderId="5" xfId="0" applyFont="1" applyFill="1" applyBorder="1" applyAlignment="1" applyProtection="1">
      <alignment horizontal="left" wrapText="1" indent="1"/>
    </xf>
    <xf numFmtId="37" fontId="1" fillId="4" borderId="3" xfId="0" applyNumberFormat="1" applyFont="1" applyFill="1" applyBorder="1" applyAlignment="1" applyProtection="1"/>
    <xf numFmtId="37" fontId="5" fillId="4" borderId="5" xfId="0" applyFont="1" applyFill="1" applyBorder="1" applyAlignment="1" applyProtection="1">
      <alignment horizontal="left" indent="1"/>
    </xf>
    <xf numFmtId="37" fontId="3" fillId="4" borderId="5" xfId="0" applyFont="1" applyFill="1" applyBorder="1" applyProtection="1"/>
    <xf numFmtId="37" fontId="1" fillId="4" borderId="8" xfId="0" applyFont="1" applyFill="1" applyBorder="1" applyProtection="1"/>
    <xf numFmtId="39" fontId="8" fillId="4" borderId="3" xfId="0" applyNumberFormat="1" applyFont="1" applyFill="1" applyBorder="1" applyAlignment="1" applyProtection="1">
      <alignment horizontal="right"/>
    </xf>
    <xf numFmtId="37" fontId="3" fillId="4" borderId="5" xfId="0" applyFont="1" applyFill="1" applyBorder="1" applyAlignment="1" applyProtection="1">
      <alignment horizontal="left" indent="1"/>
    </xf>
    <xf numFmtId="37" fontId="1" fillId="4" borderId="2" xfId="0" applyNumberFormat="1" applyFont="1" applyFill="1" applyBorder="1" applyAlignment="1" applyProtection="1"/>
    <xf numFmtId="37" fontId="1" fillId="4" borderId="5" xfId="0" applyFont="1" applyFill="1" applyBorder="1" applyProtection="1"/>
    <xf numFmtId="39" fontId="1" fillId="4" borderId="2" xfId="0" applyNumberFormat="1" applyFont="1" applyFill="1" applyBorder="1" applyAlignment="1" applyProtection="1">
      <alignment horizontal="right"/>
    </xf>
    <xf numFmtId="37" fontId="12" fillId="4" borderId="5" xfId="0" applyFont="1" applyFill="1" applyBorder="1" applyAlignment="1" applyProtection="1">
      <alignment horizontal="left" indent="1"/>
    </xf>
    <xf numFmtId="37" fontId="8" fillId="4" borderId="9" xfId="0" applyFont="1" applyFill="1" applyBorder="1"/>
    <xf numFmtId="39" fontId="8" fillId="4" borderId="10" xfId="0" applyNumberFormat="1" applyFont="1" applyFill="1" applyBorder="1" applyAlignment="1" applyProtection="1">
      <alignment horizontal="right"/>
    </xf>
    <xf numFmtId="37" fontId="3" fillId="4" borderId="8" xfId="0" applyFont="1" applyFill="1" applyBorder="1" applyProtection="1"/>
    <xf numFmtId="39" fontId="1" fillId="4" borderId="3" xfId="0" applyNumberFormat="1" applyFont="1" applyFill="1" applyBorder="1" applyAlignment="1" applyProtection="1">
      <alignment horizontal="right"/>
    </xf>
    <xf numFmtId="37" fontId="13" fillId="5" borderId="11" xfId="0" applyFont="1" applyFill="1" applyBorder="1" applyAlignment="1">
      <alignment horizontal="centerContinuous" vertical="center" wrapText="1"/>
    </xf>
    <xf numFmtId="37" fontId="13" fillId="5" borderId="12" xfId="0" applyFont="1" applyFill="1" applyBorder="1" applyAlignment="1">
      <alignment horizontal="centerContinuous" vertical="center"/>
    </xf>
    <xf numFmtId="37" fontId="13" fillId="5" borderId="3" xfId="0" applyFont="1" applyFill="1" applyBorder="1" applyAlignment="1">
      <alignment horizontal="center" vertical="center"/>
    </xf>
    <xf numFmtId="37" fontId="13" fillId="5" borderId="3" xfId="0" applyFont="1" applyFill="1" applyBorder="1" applyAlignment="1">
      <alignment horizontal="centerContinuous" vertical="center"/>
    </xf>
    <xf numFmtId="37" fontId="3" fillId="4" borderId="7" xfId="0" applyFont="1" applyFill="1" applyBorder="1" applyAlignment="1" applyProtection="1">
      <alignment horizontal="left" indent="1"/>
    </xf>
    <xf numFmtId="165" fontId="3" fillId="4" borderId="7" xfId="1" applyNumberFormat="1" applyFont="1" applyFill="1" applyBorder="1" applyAlignment="1">
      <alignment horizontal="right"/>
    </xf>
    <xf numFmtId="164" fontId="3" fillId="4" borderId="13" xfId="1" applyFont="1" applyFill="1" applyBorder="1" applyAlignment="1"/>
    <xf numFmtId="37" fontId="3" fillId="6" borderId="2" xfId="0" applyFont="1" applyFill="1" applyBorder="1" applyAlignment="1" applyProtection="1">
      <alignment horizontal="left" indent="1"/>
    </xf>
    <xf numFmtId="165" fontId="3" fillId="6" borderId="2" xfId="1" applyNumberFormat="1" applyFont="1" applyFill="1" applyBorder="1" applyAlignment="1">
      <alignment horizontal="right"/>
    </xf>
    <xf numFmtId="165" fontId="3" fillId="6" borderId="6" xfId="1" applyNumberFormat="1" applyFont="1" applyFill="1" applyBorder="1" applyAlignment="1">
      <alignment horizontal="right"/>
    </xf>
    <xf numFmtId="164" fontId="3" fillId="6" borderId="6" xfId="1" applyFont="1" applyFill="1" applyBorder="1" applyAlignment="1"/>
    <xf numFmtId="37" fontId="5" fillId="6" borderId="2" xfId="0" applyFont="1" applyFill="1" applyBorder="1" applyAlignment="1" applyProtection="1">
      <alignment horizontal="left" indent="1"/>
    </xf>
    <xf numFmtId="165" fontId="5" fillId="6" borderId="2" xfId="1" applyNumberFormat="1" applyFont="1" applyFill="1" applyBorder="1" applyAlignment="1">
      <alignment horizontal="right"/>
    </xf>
    <xf numFmtId="164" fontId="5" fillId="6" borderId="6" xfId="1" applyFont="1" applyFill="1" applyBorder="1" applyAlignment="1"/>
    <xf numFmtId="37" fontId="3" fillId="6" borderId="3" xfId="0" applyFont="1" applyFill="1" applyBorder="1" applyAlignment="1" applyProtection="1">
      <alignment horizontal="left" indent="1"/>
    </xf>
    <xf numFmtId="165" fontId="3" fillId="6" borderId="3" xfId="1" applyNumberFormat="1" applyFont="1" applyFill="1" applyBorder="1" applyAlignment="1">
      <alignment horizontal="right"/>
    </xf>
    <xf numFmtId="165" fontId="3" fillId="6" borderId="4" xfId="1" applyNumberFormat="1" applyFont="1" applyFill="1" applyBorder="1" applyAlignment="1">
      <alignment horizontal="right"/>
    </xf>
    <xf numFmtId="164" fontId="3" fillId="6" borderId="4" xfId="1" applyFont="1" applyFill="1" applyBorder="1" applyAlignment="1"/>
    <xf numFmtId="37" fontId="11" fillId="5" borderId="7" xfId="0" applyFont="1" applyFill="1" applyBorder="1"/>
    <xf numFmtId="37" fontId="11" fillId="5" borderId="13" xfId="0" applyNumberFormat="1" applyFont="1" applyFill="1" applyBorder="1" applyAlignment="1" applyProtection="1">
      <alignment horizontal="center" vertical="center"/>
    </xf>
    <xf numFmtId="37" fontId="11" fillId="5" borderId="7" xfId="0" applyFont="1" applyFill="1" applyBorder="1" applyAlignment="1">
      <alignment horizontal="center" vertical="center"/>
    </xf>
    <xf numFmtId="37" fontId="11" fillId="5" borderId="3" xfId="0" quotePrefix="1" applyFont="1" applyFill="1" applyBorder="1" applyAlignment="1" applyProtection="1">
      <alignment horizontal="center" vertical="top"/>
    </xf>
    <xf numFmtId="37" fontId="11" fillId="5" borderId="4" xfId="0" applyNumberFormat="1" applyFont="1" applyFill="1" applyBorder="1" applyAlignment="1" applyProtection="1">
      <alignment horizontal="center" vertical="center"/>
    </xf>
    <xf numFmtId="37" fontId="11" fillId="5" borderId="3" xfId="0" applyNumberFormat="1" applyFont="1" applyFill="1" applyBorder="1" applyAlignment="1" applyProtection="1">
      <alignment horizontal="center" vertical="center"/>
    </xf>
    <xf numFmtId="165" fontId="5" fillId="6" borderId="3" xfId="1" applyNumberFormat="1" applyFont="1" applyFill="1" applyBorder="1" applyAlignment="1">
      <alignment horizontal="right"/>
    </xf>
    <xf numFmtId="37" fontId="11" fillId="5" borderId="14" xfId="0" applyFont="1" applyFill="1" applyBorder="1" applyAlignment="1" applyProtection="1">
      <alignment horizontal="center" vertical="center"/>
    </xf>
    <xf numFmtId="37" fontId="11" fillId="5" borderId="5" xfId="0" applyFont="1" applyFill="1" applyBorder="1" applyAlignment="1" applyProtection="1">
      <alignment horizontal="center" vertical="center"/>
    </xf>
    <xf numFmtId="165" fontId="3" fillId="4" borderId="13" xfId="1" applyNumberFormat="1" applyFont="1" applyFill="1" applyBorder="1" applyAlignment="1">
      <alignment horizontal="right"/>
    </xf>
    <xf numFmtId="165" fontId="3" fillId="6" borderId="0" xfId="1" applyNumberFormat="1" applyFont="1" applyFill="1" applyBorder="1" applyAlignment="1">
      <alignment horizontal="right"/>
    </xf>
    <xf numFmtId="37" fontId="3" fillId="6" borderId="2" xfId="0" applyFont="1" applyFill="1" applyBorder="1"/>
    <xf numFmtId="37" fontId="8" fillId="5" borderId="11" xfId="0" applyFont="1" applyFill="1" applyBorder="1" applyAlignment="1">
      <alignment horizontal="center" vertical="center"/>
    </xf>
    <xf numFmtId="37" fontId="8" fillId="5" borderId="11" xfId="0" applyFont="1" applyFill="1" applyBorder="1" applyAlignment="1" applyProtection="1">
      <alignment horizontal="center" vertical="center"/>
    </xf>
    <xf numFmtId="37" fontId="8" fillId="5" borderId="15" xfId="0" applyFont="1" applyFill="1" applyBorder="1" applyAlignment="1" applyProtection="1">
      <alignment horizontal="center" vertical="center"/>
    </xf>
    <xf numFmtId="37" fontId="3" fillId="7" borderId="2" xfId="0" applyFont="1" applyFill="1" applyBorder="1" applyAlignment="1" applyProtection="1">
      <alignment horizontal="left" indent="1"/>
    </xf>
    <xf numFmtId="165" fontId="3" fillId="7" borderId="2" xfId="1" applyNumberFormat="1" applyFont="1" applyFill="1" applyBorder="1" applyAlignment="1">
      <alignment horizontal="right"/>
    </xf>
    <xf numFmtId="164" fontId="3" fillId="7" borderId="6" xfId="1" applyFont="1" applyFill="1" applyBorder="1" applyAlignment="1"/>
    <xf numFmtId="37" fontId="3" fillId="2" borderId="0" xfId="0" applyFont="1" applyFill="1" applyBorder="1" applyAlignment="1" applyProtection="1">
      <alignment horizontal="center"/>
    </xf>
    <xf numFmtId="165" fontId="3" fillId="7" borderId="6" xfId="1" applyNumberFormat="1" applyFont="1" applyFill="1" applyBorder="1" applyAlignment="1">
      <alignment horizontal="right"/>
    </xf>
    <xf numFmtId="165" fontId="3" fillId="7" borderId="0" xfId="1" applyNumberFormat="1" applyFont="1" applyFill="1" applyBorder="1" applyAlignment="1">
      <alignment horizontal="right"/>
    </xf>
    <xf numFmtId="37" fontId="8" fillId="5" borderId="13" xfId="0" applyNumberFormat="1" applyFont="1" applyFill="1" applyBorder="1" applyAlignment="1" applyProtection="1">
      <alignment horizontal="center" vertical="center"/>
    </xf>
    <xf numFmtId="37" fontId="8" fillId="5" borderId="7" xfId="0" applyFont="1" applyFill="1" applyBorder="1" applyAlignment="1">
      <alignment horizontal="center" vertical="center"/>
    </xf>
    <xf numFmtId="37" fontId="8" fillId="5" borderId="4" xfId="0" applyNumberFormat="1" applyFont="1" applyFill="1" applyBorder="1" applyAlignment="1" applyProtection="1">
      <alignment horizontal="center" vertical="center"/>
    </xf>
    <xf numFmtId="37" fontId="8" fillId="5" borderId="3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/>
    <xf numFmtId="37" fontId="11" fillId="5" borderId="3" xfId="0" applyFont="1" applyFill="1" applyBorder="1" applyAlignment="1" applyProtection="1">
      <alignment horizontal="center" vertical="center"/>
    </xf>
    <xf numFmtId="37" fontId="1" fillId="2" borderId="0" xfId="0" applyFont="1" applyFill="1" applyBorder="1" applyAlignment="1">
      <alignment horizontal="centerContinuous"/>
    </xf>
    <xf numFmtId="37" fontId="3" fillId="4" borderId="7" xfId="0" applyFont="1" applyFill="1" applyBorder="1"/>
    <xf numFmtId="37" fontId="3" fillId="3" borderId="3" xfId="0" applyFont="1" applyFill="1" applyBorder="1"/>
    <xf numFmtId="37" fontId="3" fillId="2" borderId="0" xfId="0" applyFont="1" applyFill="1" applyBorder="1" applyAlignment="1">
      <alignment horizontal="center"/>
    </xf>
    <xf numFmtId="37" fontId="13" fillId="5" borderId="7" xfId="0" applyFont="1" applyFill="1" applyBorder="1" applyAlignment="1" applyProtection="1">
      <alignment horizontal="center" vertical="center"/>
    </xf>
    <xf numFmtId="37" fontId="13" fillId="5" borderId="3" xfId="0" applyFont="1" applyFill="1" applyBorder="1" applyAlignment="1" applyProtection="1">
      <alignment horizontal="center" vertical="center"/>
    </xf>
    <xf numFmtId="37" fontId="7" fillId="0" borderId="0" xfId="0" applyFont="1" applyAlignment="1" applyProtection="1">
      <alignment horizontal="center"/>
    </xf>
    <xf numFmtId="37" fontId="8" fillId="2" borderId="0" xfId="0" applyFont="1" applyFill="1" applyBorder="1" applyAlignment="1" applyProtection="1">
      <alignment horizontal="center" vertical="center"/>
    </xf>
    <xf numFmtId="37" fontId="3" fillId="2" borderId="0" xfId="0" applyFont="1" applyFill="1" applyBorder="1" applyAlignment="1">
      <alignment horizontal="center" vertical="center"/>
    </xf>
    <xf numFmtId="37" fontId="8" fillId="2" borderId="0" xfId="0" applyFont="1" applyFill="1" applyBorder="1" applyAlignment="1" applyProtection="1">
      <alignment horizontal="center"/>
    </xf>
    <xf numFmtId="37" fontId="8" fillId="5" borderId="7" xfId="0" quotePrefix="1" applyFont="1" applyFill="1" applyBorder="1" applyAlignment="1" applyProtection="1">
      <alignment horizontal="center" vertical="center"/>
    </xf>
    <xf numFmtId="37" fontId="8" fillId="5" borderId="3" xfId="0" quotePrefix="1" applyFont="1" applyFill="1" applyBorder="1" applyAlignment="1" applyProtection="1">
      <alignment horizontal="center" vertical="center"/>
    </xf>
    <xf numFmtId="37" fontId="11" fillId="5" borderId="7" xfId="0" applyFont="1" applyFill="1" applyBorder="1" applyAlignment="1" applyProtection="1">
      <alignment horizontal="center" vertical="center"/>
    </xf>
    <xf numFmtId="37" fontId="11" fillId="5" borderId="2" xfId="0" applyFont="1" applyFill="1" applyBorder="1" applyAlignment="1" applyProtection="1">
      <alignment horizontal="center" vertical="center"/>
    </xf>
    <xf numFmtId="37" fontId="11" fillId="5" borderId="3" xfId="0" applyFont="1" applyFill="1" applyBorder="1" applyAlignment="1" applyProtection="1">
      <alignment horizontal="center" vertical="center"/>
    </xf>
    <xf numFmtId="37" fontId="11" fillId="5" borderId="7" xfId="0" applyFont="1" applyFill="1" applyBorder="1" applyAlignment="1">
      <alignment horizontal="center" vertical="center" wrapText="1"/>
    </xf>
    <xf numFmtId="37" fontId="11" fillId="5" borderId="2" xfId="0" applyFont="1" applyFill="1" applyBorder="1" applyAlignment="1">
      <alignment horizontal="center" vertical="center" wrapText="1"/>
    </xf>
    <xf numFmtId="37" fontId="11" fillId="5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7FBA0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68D494"/>
      <rgbColor rgb="00CC99FF"/>
      <rgbColor rgb="00DBEFD9"/>
      <rgbColor rgb="003366FF"/>
      <rgbColor rgb="0033CCCC"/>
      <rgbColor rgb="00FFFFCC"/>
      <rgbColor rgb="00BBE0B8"/>
      <rgbColor rgb="00996633"/>
      <rgbColor rgb="00996666"/>
      <rgbColor rgb="00666699"/>
      <rgbColor rgb="00969696"/>
      <rgbColor rgb="00FCD116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6"/>
  <sheetViews>
    <sheetView showGridLines="0" tabSelected="1" workbookViewId="0"/>
  </sheetViews>
  <sheetFormatPr baseColWidth="10" defaultRowHeight="12.75" x14ac:dyDescent="0.2"/>
  <cols>
    <col min="1" max="1" width="1.140625" customWidth="1"/>
    <col min="2" max="2" width="53.42578125" customWidth="1"/>
    <col min="3" max="3" width="14.28515625" customWidth="1"/>
    <col min="4" max="4" width="17" bestFit="1" customWidth="1"/>
    <col min="5" max="5" width="13.28515625" bestFit="1" customWidth="1"/>
    <col min="6" max="6" width="1.5703125" customWidth="1"/>
  </cols>
  <sheetData>
    <row r="1" spans="2:5" ht="15.75" x14ac:dyDescent="0.25">
      <c r="B1" s="12" t="s">
        <v>0</v>
      </c>
      <c r="C1" s="11"/>
      <c r="D1" s="11"/>
      <c r="E1" s="11"/>
    </row>
    <row r="2" spans="2:5" x14ac:dyDescent="0.2">
      <c r="B2" s="7" t="s">
        <v>141</v>
      </c>
      <c r="C2" s="13"/>
      <c r="D2" s="13"/>
      <c r="E2" s="13"/>
    </row>
    <row r="3" spans="2:5" x14ac:dyDescent="0.2">
      <c r="B3" s="7" t="s">
        <v>291</v>
      </c>
      <c r="C3" s="13"/>
      <c r="D3" s="13"/>
      <c r="E3" s="13"/>
    </row>
    <row r="4" spans="2:5" x14ac:dyDescent="0.2">
      <c r="B4" s="4" t="s">
        <v>5</v>
      </c>
      <c r="C4" s="13"/>
      <c r="D4" s="13"/>
      <c r="E4" s="13"/>
    </row>
    <row r="5" spans="2:5" ht="12" customHeight="1" x14ac:dyDescent="0.2">
      <c r="B5" s="92" t="s">
        <v>144</v>
      </c>
      <c r="C5" s="92"/>
      <c r="D5" s="93" t="s">
        <v>136</v>
      </c>
      <c r="E5" s="94" t="s">
        <v>137</v>
      </c>
    </row>
    <row r="6" spans="2:5" hidden="1" x14ac:dyDescent="0.2">
      <c r="B6" s="32"/>
      <c r="C6" s="32"/>
      <c r="D6" s="33"/>
      <c r="E6" s="34"/>
    </row>
    <row r="7" spans="2:5" x14ac:dyDescent="0.2">
      <c r="B7" s="39" t="s">
        <v>142</v>
      </c>
      <c r="C7" s="40"/>
      <c r="D7" s="41">
        <f>SUM(C8:C9)</f>
        <v>6803249414</v>
      </c>
      <c r="E7" s="42">
        <f>D7/$D$15*100</f>
        <v>53.069075640728826</v>
      </c>
    </row>
    <row r="8" spans="2:5" ht="25.5" customHeight="1" x14ac:dyDescent="0.2">
      <c r="B8" s="43" t="s">
        <v>146</v>
      </c>
      <c r="C8" s="44">
        <f>'PARTS. FEDMUNICIP. 2020'!D126</f>
        <v>6802222329</v>
      </c>
      <c r="D8" s="45"/>
      <c r="E8" s="46">
        <f>C8/$D$15*100</f>
        <v>53.061063814579647</v>
      </c>
    </row>
    <row r="9" spans="2:5" x14ac:dyDescent="0.2">
      <c r="B9" s="47" t="s">
        <v>145</v>
      </c>
      <c r="C9" s="48">
        <f>'PARTS. FEDMUNICIP. 2020'!D127</f>
        <v>1027085</v>
      </c>
      <c r="D9" s="45"/>
      <c r="E9" s="46">
        <f>C9/$D$15*100</f>
        <v>8.01182614917695E-3</v>
      </c>
    </row>
    <row r="10" spans="2:5" ht="31.5" customHeight="1" x14ac:dyDescent="0.2">
      <c r="B10" s="49" t="s">
        <v>143</v>
      </c>
      <c r="C10" s="50"/>
      <c r="D10" s="51">
        <f>SUM(C11:C12)</f>
        <v>6016362256</v>
      </c>
      <c r="E10" s="52">
        <f>D10/$D$15*100</f>
        <v>46.930924359271174</v>
      </c>
    </row>
    <row r="11" spans="2:5" x14ac:dyDescent="0.2">
      <c r="B11" s="53" t="s">
        <v>138</v>
      </c>
      <c r="C11" s="54">
        <f>'FAISM 2020'!D127</f>
        <v>2809493693</v>
      </c>
      <c r="D11" s="55"/>
      <c r="E11" s="56">
        <f>C11/$D$15*100</f>
        <v>21.915591246610671</v>
      </c>
    </row>
    <row r="12" spans="2:5" x14ac:dyDescent="0.2">
      <c r="B12" s="53" t="s">
        <v>139</v>
      </c>
      <c r="C12" s="48">
        <f>'FORTAMUN 2020'!D129</f>
        <v>3206868563</v>
      </c>
      <c r="D12" s="55"/>
      <c r="E12" s="56">
        <f>C12/$D$15*100</f>
        <v>25.015333112660503</v>
      </c>
    </row>
    <row r="13" spans="2:5" x14ac:dyDescent="0.2">
      <c r="B13" s="53"/>
      <c r="C13" s="50"/>
      <c r="D13" s="55"/>
      <c r="E13" s="56"/>
    </row>
    <row r="14" spans="2:5" x14ac:dyDescent="0.2">
      <c r="B14" s="50"/>
      <c r="C14" s="50"/>
      <c r="D14" s="55"/>
      <c r="E14" s="56"/>
    </row>
    <row r="15" spans="2:5" ht="13.5" thickBot="1" x14ac:dyDescent="0.25">
      <c r="B15" s="57" t="s">
        <v>140</v>
      </c>
      <c r="C15" s="50"/>
      <c r="D15" s="58">
        <f>SUM(D7:D10)</f>
        <v>12819611670</v>
      </c>
      <c r="E15" s="59">
        <f>SUM(E8:E10)</f>
        <v>100</v>
      </c>
    </row>
    <row r="16" spans="2:5" ht="13.5" thickTop="1" x14ac:dyDescent="0.2">
      <c r="B16" s="60"/>
      <c r="C16" s="60"/>
      <c r="D16" s="51"/>
      <c r="E16" s="61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E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1:I133"/>
  <sheetViews>
    <sheetView showGridLines="0" workbookViewId="0">
      <pane ySplit="9" topLeftCell="A25" activePane="bottomLeft" state="frozen"/>
      <selection pane="bottomLeft" activeCell="H33" sqref="H33"/>
    </sheetView>
  </sheetViews>
  <sheetFormatPr baseColWidth="10" defaultColWidth="8.42578125" defaultRowHeight="12.75" x14ac:dyDescent="0.2"/>
  <cols>
    <col min="1" max="1" width="1.5703125" customWidth="1"/>
    <col min="2" max="2" width="23.28515625" style="3" customWidth="1"/>
    <col min="3" max="3" width="17.42578125" customWidth="1"/>
    <col min="4" max="4" width="19" customWidth="1"/>
    <col min="5" max="5" width="21" style="18" customWidth="1"/>
    <col min="6" max="6" width="14.5703125" style="18" customWidth="1"/>
    <col min="7" max="7" width="1.85546875" customWidth="1"/>
    <col min="8" max="8" width="19.42578125" customWidth="1"/>
    <col min="9" max="9" width="15.7109375" customWidth="1"/>
  </cols>
  <sheetData>
    <row r="1" spans="2:9" ht="12" customHeight="1" x14ac:dyDescent="0.2">
      <c r="B1" s="10"/>
      <c r="C1" s="11"/>
      <c r="D1" s="11"/>
      <c r="E1" s="11"/>
      <c r="F1" s="11"/>
    </row>
    <row r="2" spans="2:9" ht="13.5" customHeight="1" x14ac:dyDescent="0.25">
      <c r="B2" s="12" t="s">
        <v>0</v>
      </c>
      <c r="C2" s="11"/>
      <c r="D2" s="11"/>
      <c r="E2" s="11"/>
      <c r="F2" s="11"/>
    </row>
    <row r="3" spans="2:9" s="1" customFormat="1" ht="16.5" customHeight="1" x14ac:dyDescent="0.2">
      <c r="B3" s="35" t="s">
        <v>4</v>
      </c>
      <c r="C3" s="13"/>
      <c r="D3" s="13"/>
      <c r="E3" s="13"/>
      <c r="F3" s="13"/>
    </row>
    <row r="4" spans="2:9" ht="16.149999999999999" customHeight="1" x14ac:dyDescent="0.2">
      <c r="B4" s="35" t="s">
        <v>291</v>
      </c>
      <c r="C4" s="13"/>
      <c r="D4" s="13"/>
      <c r="E4" s="13"/>
      <c r="F4" s="13"/>
    </row>
    <row r="5" spans="2:9" x14ac:dyDescent="0.2">
      <c r="B5" s="110" t="s">
        <v>148</v>
      </c>
      <c r="C5" s="110"/>
      <c r="D5" s="110"/>
      <c r="E5" s="110"/>
      <c r="F5" s="110"/>
    </row>
    <row r="6" spans="2:9" ht="6" customHeight="1" x14ac:dyDescent="0.2">
      <c r="B6" s="5"/>
      <c r="C6" s="14"/>
      <c r="D6" s="14"/>
      <c r="E6" s="14"/>
      <c r="F6" s="14"/>
    </row>
    <row r="7" spans="2:9" ht="20.25" customHeight="1" x14ac:dyDescent="0.2">
      <c r="B7" s="111" t="s">
        <v>6</v>
      </c>
      <c r="C7" s="62" t="s">
        <v>305</v>
      </c>
      <c r="D7" s="63"/>
      <c r="E7" s="62" t="s">
        <v>131</v>
      </c>
      <c r="F7" s="63"/>
      <c r="G7" s="24"/>
      <c r="H7" s="25"/>
      <c r="I7" s="9"/>
    </row>
    <row r="8" spans="2:9" ht="16.5" customHeight="1" x14ac:dyDescent="0.2">
      <c r="B8" s="112"/>
      <c r="C8" s="64" t="s">
        <v>7</v>
      </c>
      <c r="D8" s="65" t="s">
        <v>8</v>
      </c>
      <c r="E8" s="64" t="s">
        <v>1</v>
      </c>
      <c r="F8" s="65" t="s">
        <v>2</v>
      </c>
      <c r="G8" s="24"/>
      <c r="H8" s="25"/>
      <c r="I8" s="9"/>
    </row>
    <row r="9" spans="2:9" s="9" customFormat="1" ht="12" hidden="1" customHeight="1" x14ac:dyDescent="0.2">
      <c r="B9" s="6"/>
      <c r="C9" s="4"/>
      <c r="D9" s="4"/>
      <c r="E9" s="4"/>
      <c r="F9" s="4"/>
      <c r="G9" s="15"/>
      <c r="H9" s="15"/>
    </row>
    <row r="10" spans="2:9" ht="17.25" customHeight="1" x14ac:dyDescent="0.2">
      <c r="B10" s="66" t="s">
        <v>9</v>
      </c>
      <c r="C10" s="67">
        <v>23762442</v>
      </c>
      <c r="D10" s="67">
        <v>24228643</v>
      </c>
      <c r="E10" s="67">
        <f>D10-C10</f>
        <v>466201</v>
      </c>
      <c r="F10" s="68">
        <f t="shared" ref="F10:F47" si="0">E10/C10*100</f>
        <v>1.9619237787092756</v>
      </c>
      <c r="G10" s="2"/>
      <c r="H10" s="2"/>
    </row>
    <row r="11" spans="2:9" ht="15" customHeight="1" x14ac:dyDescent="0.2">
      <c r="B11" s="95" t="s">
        <v>10</v>
      </c>
      <c r="C11" s="96">
        <v>51535993</v>
      </c>
      <c r="D11" s="96">
        <v>53906414</v>
      </c>
      <c r="E11" s="96">
        <f>D11-C11</f>
        <v>2370421</v>
      </c>
      <c r="F11" s="97">
        <f t="shared" si="0"/>
        <v>4.5995446328161371</v>
      </c>
      <c r="G11" s="2"/>
      <c r="H11" s="2"/>
    </row>
    <row r="12" spans="2:9" ht="17.25" customHeight="1" x14ac:dyDescent="0.2">
      <c r="B12" s="66" t="s">
        <v>11</v>
      </c>
      <c r="C12" s="67">
        <v>37188232</v>
      </c>
      <c r="D12" s="67">
        <v>39137594</v>
      </c>
      <c r="E12" s="67">
        <f t="shared" ref="E12:E47" si="1">D12-C12</f>
        <v>1949362</v>
      </c>
      <c r="F12" s="68">
        <f t="shared" si="0"/>
        <v>5.2418786674236086</v>
      </c>
      <c r="G12" s="2"/>
      <c r="H12" s="2"/>
    </row>
    <row r="13" spans="2:9" ht="15" customHeight="1" x14ac:dyDescent="0.2">
      <c r="B13" s="95" t="s">
        <v>12</v>
      </c>
      <c r="C13" s="96">
        <v>26944760</v>
      </c>
      <c r="D13" s="96">
        <v>26474938</v>
      </c>
      <c r="E13" s="96">
        <f t="shared" si="1"/>
        <v>-469822</v>
      </c>
      <c r="F13" s="97">
        <f t="shared" si="0"/>
        <v>-1.7436488578855407</v>
      </c>
      <c r="G13" s="2"/>
      <c r="H13" s="2"/>
    </row>
    <row r="14" spans="2:9" ht="17.25" customHeight="1" x14ac:dyDescent="0.2">
      <c r="B14" s="66" t="s">
        <v>13</v>
      </c>
      <c r="C14" s="67">
        <v>23793723</v>
      </c>
      <c r="D14" s="67">
        <v>24254514</v>
      </c>
      <c r="E14" s="67">
        <f t="shared" si="1"/>
        <v>460791</v>
      </c>
      <c r="F14" s="68">
        <f t="shared" si="0"/>
        <v>1.9366073985143055</v>
      </c>
      <c r="G14" s="2"/>
      <c r="H14" s="2"/>
    </row>
    <row r="15" spans="2:9" ht="15" customHeight="1" x14ac:dyDescent="0.2">
      <c r="B15" s="95" t="s">
        <v>14</v>
      </c>
      <c r="C15" s="96">
        <v>157257914</v>
      </c>
      <c r="D15" s="96">
        <v>178021162</v>
      </c>
      <c r="E15" s="96">
        <f t="shared" si="1"/>
        <v>20763248</v>
      </c>
      <c r="F15" s="97">
        <f t="shared" si="0"/>
        <v>13.203308801361818</v>
      </c>
      <c r="G15" s="2"/>
      <c r="H15" s="2"/>
    </row>
    <row r="16" spans="2:9" ht="17.25" customHeight="1" x14ac:dyDescent="0.2">
      <c r="B16" s="66" t="s">
        <v>15</v>
      </c>
      <c r="C16" s="67">
        <v>17319077</v>
      </c>
      <c r="D16" s="67">
        <v>19388398</v>
      </c>
      <c r="E16" s="67">
        <f>D16-C16</f>
        <v>2069321</v>
      </c>
      <c r="F16" s="68">
        <f t="shared" si="0"/>
        <v>11.948217563788186</v>
      </c>
      <c r="G16" s="2"/>
      <c r="H16" s="2"/>
    </row>
    <row r="17" spans="2:8" ht="15" customHeight="1" x14ac:dyDescent="0.2">
      <c r="B17" s="95" t="s">
        <v>16</v>
      </c>
      <c r="C17" s="96">
        <v>86698400</v>
      </c>
      <c r="D17" s="96">
        <v>84880955</v>
      </c>
      <c r="E17" s="96">
        <f t="shared" si="1"/>
        <v>-1817445</v>
      </c>
      <c r="F17" s="97">
        <f t="shared" si="0"/>
        <v>-2.0962843604956953</v>
      </c>
      <c r="G17" s="2"/>
      <c r="H17" s="2"/>
    </row>
    <row r="18" spans="2:8" ht="17.25" customHeight="1" x14ac:dyDescent="0.2">
      <c r="B18" s="66" t="s">
        <v>17</v>
      </c>
      <c r="C18" s="67">
        <v>55367706</v>
      </c>
      <c r="D18" s="67">
        <v>62132397</v>
      </c>
      <c r="E18" s="67">
        <f t="shared" si="1"/>
        <v>6764691</v>
      </c>
      <c r="F18" s="68">
        <f t="shared" si="0"/>
        <v>12.217755599265752</v>
      </c>
      <c r="G18" s="2"/>
      <c r="H18" s="2"/>
    </row>
    <row r="19" spans="2:8" ht="15" customHeight="1" x14ac:dyDescent="0.2">
      <c r="B19" s="95" t="s">
        <v>18</v>
      </c>
      <c r="C19" s="96">
        <v>89250852</v>
      </c>
      <c r="D19" s="96">
        <v>91697963</v>
      </c>
      <c r="E19" s="96">
        <f t="shared" si="1"/>
        <v>2447111</v>
      </c>
      <c r="F19" s="97">
        <f t="shared" si="0"/>
        <v>2.7418348902708516</v>
      </c>
      <c r="G19" s="2"/>
      <c r="H19" s="2"/>
    </row>
    <row r="20" spans="2:8" ht="17.25" customHeight="1" x14ac:dyDescent="0.2">
      <c r="B20" s="66" t="s">
        <v>19</v>
      </c>
      <c r="C20" s="67">
        <v>25868543</v>
      </c>
      <c r="D20" s="67">
        <v>25349718</v>
      </c>
      <c r="E20" s="67">
        <f t="shared" si="1"/>
        <v>-518825</v>
      </c>
      <c r="F20" s="68">
        <f t="shared" si="0"/>
        <v>-2.0056212674985212</v>
      </c>
      <c r="G20" s="2"/>
      <c r="H20" s="2"/>
    </row>
    <row r="21" spans="2:8" ht="15" customHeight="1" x14ac:dyDescent="0.2">
      <c r="B21" s="95" t="s">
        <v>20</v>
      </c>
      <c r="C21" s="96">
        <v>66225738</v>
      </c>
      <c r="D21" s="96">
        <v>66763713</v>
      </c>
      <c r="E21" s="96">
        <f t="shared" si="1"/>
        <v>537975</v>
      </c>
      <c r="F21" s="97">
        <f t="shared" si="0"/>
        <v>0.81233522833675331</v>
      </c>
      <c r="G21" s="2"/>
      <c r="H21" s="2"/>
    </row>
    <row r="22" spans="2:8" ht="17.25" customHeight="1" x14ac:dyDescent="0.2">
      <c r="B22" s="66" t="s">
        <v>21</v>
      </c>
      <c r="C22" s="67">
        <v>37137698</v>
      </c>
      <c r="D22" s="67">
        <v>36536417</v>
      </c>
      <c r="E22" s="67">
        <f t="shared" si="1"/>
        <v>-601281</v>
      </c>
      <c r="F22" s="68">
        <f t="shared" si="0"/>
        <v>-1.6190583487431021</v>
      </c>
      <c r="G22" s="2"/>
      <c r="H22" s="2"/>
    </row>
    <row r="23" spans="2:8" ht="15" customHeight="1" x14ac:dyDescent="0.2">
      <c r="B23" s="95" t="s">
        <v>22</v>
      </c>
      <c r="C23" s="96">
        <v>30417325</v>
      </c>
      <c r="D23" s="96">
        <v>29812113</v>
      </c>
      <c r="E23" s="96">
        <f t="shared" si="1"/>
        <v>-605212</v>
      </c>
      <c r="F23" s="97">
        <f t="shared" si="0"/>
        <v>-1.9896950175598938</v>
      </c>
      <c r="G23" s="2"/>
      <c r="H23" s="2"/>
    </row>
    <row r="24" spans="2:8" ht="17.25" customHeight="1" x14ac:dyDescent="0.2">
      <c r="B24" s="66" t="s">
        <v>23</v>
      </c>
      <c r="C24" s="67">
        <v>85242590</v>
      </c>
      <c r="D24" s="67">
        <v>83460982</v>
      </c>
      <c r="E24" s="67">
        <f t="shared" si="1"/>
        <v>-1781608</v>
      </c>
      <c r="F24" s="68">
        <f t="shared" si="0"/>
        <v>-2.090044424975825</v>
      </c>
      <c r="G24" s="2"/>
      <c r="H24" s="2"/>
    </row>
    <row r="25" spans="2:8" ht="15" customHeight="1" x14ac:dyDescent="0.2">
      <c r="B25" s="95" t="s">
        <v>24</v>
      </c>
      <c r="C25" s="96">
        <v>33889540</v>
      </c>
      <c r="D25" s="96">
        <v>35220482</v>
      </c>
      <c r="E25" s="96">
        <f t="shared" si="1"/>
        <v>1330942</v>
      </c>
      <c r="F25" s="97">
        <f t="shared" si="0"/>
        <v>3.9272943805079681</v>
      </c>
      <c r="G25" s="2"/>
      <c r="H25" s="2"/>
    </row>
    <row r="26" spans="2:8" ht="17.25" customHeight="1" x14ac:dyDescent="0.2">
      <c r="B26" s="66" t="s">
        <v>25</v>
      </c>
      <c r="C26" s="67">
        <v>46687258</v>
      </c>
      <c r="D26" s="67">
        <v>47265359</v>
      </c>
      <c r="E26" s="67">
        <f t="shared" si="1"/>
        <v>578101</v>
      </c>
      <c r="F26" s="68">
        <f t="shared" si="0"/>
        <v>1.2382414919291256</v>
      </c>
      <c r="G26" s="2"/>
      <c r="H26" s="2"/>
    </row>
    <row r="27" spans="2:8" ht="15" customHeight="1" x14ac:dyDescent="0.2">
      <c r="B27" s="95" t="s">
        <v>26</v>
      </c>
      <c r="C27" s="96">
        <v>19617499</v>
      </c>
      <c r="D27" s="96">
        <v>21313633</v>
      </c>
      <c r="E27" s="96">
        <f t="shared" si="1"/>
        <v>1696134</v>
      </c>
      <c r="F27" s="97">
        <f t="shared" si="0"/>
        <v>8.6460256733032086</v>
      </c>
      <c r="G27" s="2"/>
      <c r="H27" s="2"/>
    </row>
    <row r="28" spans="2:8" ht="17.25" customHeight="1" x14ac:dyDescent="0.2">
      <c r="B28" s="66" t="s">
        <v>27</v>
      </c>
      <c r="C28" s="67">
        <v>35314100</v>
      </c>
      <c r="D28" s="67">
        <v>38778887</v>
      </c>
      <c r="E28" s="67">
        <f t="shared" si="1"/>
        <v>3464787</v>
      </c>
      <c r="F28" s="68">
        <f t="shared" si="0"/>
        <v>9.8113416454050935</v>
      </c>
      <c r="G28" s="2"/>
      <c r="H28" s="2"/>
    </row>
    <row r="29" spans="2:8" ht="15" customHeight="1" x14ac:dyDescent="0.2">
      <c r="B29" s="95" t="s">
        <v>28</v>
      </c>
      <c r="C29" s="96">
        <v>41575119</v>
      </c>
      <c r="D29" s="96">
        <v>42892488</v>
      </c>
      <c r="E29" s="96">
        <f t="shared" si="1"/>
        <v>1317369</v>
      </c>
      <c r="F29" s="97">
        <f t="shared" si="0"/>
        <v>3.1686475750075425</v>
      </c>
      <c r="G29" s="2"/>
      <c r="H29" s="2"/>
    </row>
    <row r="30" spans="2:8" ht="17.25" customHeight="1" x14ac:dyDescent="0.2">
      <c r="B30" s="66" t="s">
        <v>29</v>
      </c>
      <c r="C30" s="67">
        <v>22794065</v>
      </c>
      <c r="D30" s="67">
        <v>23713571</v>
      </c>
      <c r="E30" s="67">
        <f t="shared" si="1"/>
        <v>919506</v>
      </c>
      <c r="F30" s="68">
        <f t="shared" si="0"/>
        <v>4.0339711236236271</v>
      </c>
      <c r="G30" s="2"/>
      <c r="H30" s="2"/>
    </row>
    <row r="31" spans="2:8" ht="15" customHeight="1" x14ac:dyDescent="0.2">
      <c r="B31" s="95" t="s">
        <v>30</v>
      </c>
      <c r="C31" s="96">
        <v>36268400</v>
      </c>
      <c r="D31" s="96">
        <v>38828068</v>
      </c>
      <c r="E31" s="96">
        <f t="shared" si="1"/>
        <v>2559668</v>
      </c>
      <c r="F31" s="97">
        <f t="shared" si="0"/>
        <v>7.0575707778672339</v>
      </c>
      <c r="G31" s="2"/>
      <c r="H31" s="2"/>
    </row>
    <row r="32" spans="2:8" ht="17.25" customHeight="1" x14ac:dyDescent="0.2">
      <c r="B32" s="66" t="s">
        <v>31</v>
      </c>
      <c r="C32" s="67">
        <v>21789916</v>
      </c>
      <c r="D32" s="67">
        <v>23511962</v>
      </c>
      <c r="E32" s="67">
        <f t="shared" si="1"/>
        <v>1722046</v>
      </c>
      <c r="F32" s="68">
        <f t="shared" si="0"/>
        <v>7.9029492357841127</v>
      </c>
      <c r="G32" s="2"/>
      <c r="H32" s="2"/>
    </row>
    <row r="33" spans="2:8" ht="15" customHeight="1" x14ac:dyDescent="0.2">
      <c r="B33" s="95" t="s">
        <v>32</v>
      </c>
      <c r="C33" s="96">
        <v>29872049</v>
      </c>
      <c r="D33" s="96">
        <v>29425029</v>
      </c>
      <c r="E33" s="96">
        <f t="shared" si="1"/>
        <v>-447020</v>
      </c>
      <c r="F33" s="97">
        <f t="shared" si="0"/>
        <v>-1.4964490718396986</v>
      </c>
      <c r="G33" s="2"/>
      <c r="H33" s="2"/>
    </row>
    <row r="34" spans="2:8" ht="17.25" customHeight="1" x14ac:dyDescent="0.2">
      <c r="B34" s="66" t="s">
        <v>33</v>
      </c>
      <c r="C34" s="67">
        <v>48948106</v>
      </c>
      <c r="D34" s="67">
        <v>50551120</v>
      </c>
      <c r="E34" s="67">
        <f t="shared" si="1"/>
        <v>1603014</v>
      </c>
      <c r="F34" s="68">
        <f t="shared" si="0"/>
        <v>3.2749254894561193</v>
      </c>
      <c r="G34" s="2"/>
      <c r="H34" s="2"/>
    </row>
    <row r="35" spans="2:8" ht="15" customHeight="1" x14ac:dyDescent="0.2">
      <c r="B35" s="95" t="s">
        <v>34</v>
      </c>
      <c r="C35" s="96">
        <v>32633533</v>
      </c>
      <c r="D35" s="96">
        <v>34618847</v>
      </c>
      <c r="E35" s="96">
        <f t="shared" si="1"/>
        <v>1985314</v>
      </c>
      <c r="F35" s="97">
        <f t="shared" si="0"/>
        <v>6.0836624707474973</v>
      </c>
      <c r="G35" s="2"/>
      <c r="H35" s="2"/>
    </row>
    <row r="36" spans="2:8" ht="17.25" customHeight="1" x14ac:dyDescent="0.2">
      <c r="B36" s="66" t="s">
        <v>35</v>
      </c>
      <c r="C36" s="67">
        <v>13863387</v>
      </c>
      <c r="D36" s="67">
        <v>14028402</v>
      </c>
      <c r="E36" s="67">
        <f t="shared" si="1"/>
        <v>165015</v>
      </c>
      <c r="F36" s="68">
        <f t="shared" si="0"/>
        <v>1.1902935408208688</v>
      </c>
      <c r="G36" s="2"/>
      <c r="H36" s="2"/>
    </row>
    <row r="37" spans="2:8" ht="15" customHeight="1" x14ac:dyDescent="0.2">
      <c r="B37" s="95" t="s">
        <v>36</v>
      </c>
      <c r="C37" s="96">
        <v>14767396</v>
      </c>
      <c r="D37" s="96">
        <v>14469465</v>
      </c>
      <c r="E37" s="96">
        <f t="shared" si="1"/>
        <v>-297931</v>
      </c>
      <c r="F37" s="97">
        <f t="shared" si="0"/>
        <v>-2.0174917771555663</v>
      </c>
      <c r="G37" s="2"/>
      <c r="H37" s="2"/>
    </row>
    <row r="38" spans="2:8" ht="17.25" customHeight="1" x14ac:dyDescent="0.2">
      <c r="B38" s="66" t="s">
        <v>37</v>
      </c>
      <c r="C38" s="67">
        <v>37220267</v>
      </c>
      <c r="D38" s="67">
        <v>37356481</v>
      </c>
      <c r="E38" s="67">
        <f t="shared" si="1"/>
        <v>136214</v>
      </c>
      <c r="F38" s="68">
        <f t="shared" si="0"/>
        <v>0.36596728336204576</v>
      </c>
      <c r="G38" s="2"/>
      <c r="H38" s="2"/>
    </row>
    <row r="39" spans="2:8" ht="15" customHeight="1" x14ac:dyDescent="0.2">
      <c r="B39" s="95" t="s">
        <v>38</v>
      </c>
      <c r="C39" s="96">
        <v>24666488</v>
      </c>
      <c r="D39" s="96">
        <v>25629472</v>
      </c>
      <c r="E39" s="96">
        <f t="shared" si="1"/>
        <v>962984</v>
      </c>
      <c r="F39" s="97">
        <f t="shared" si="0"/>
        <v>3.9040174669373284</v>
      </c>
      <c r="G39" s="2"/>
      <c r="H39" s="2"/>
    </row>
    <row r="40" spans="2:8" ht="17.25" customHeight="1" x14ac:dyDescent="0.2">
      <c r="B40" s="66" t="s">
        <v>39</v>
      </c>
      <c r="C40" s="67">
        <v>31734939</v>
      </c>
      <c r="D40" s="67">
        <v>31985060</v>
      </c>
      <c r="E40" s="67">
        <f t="shared" si="1"/>
        <v>250121</v>
      </c>
      <c r="F40" s="68">
        <f t="shared" si="0"/>
        <v>0.7881565488435317</v>
      </c>
      <c r="G40" s="2"/>
      <c r="H40" s="2"/>
    </row>
    <row r="41" spans="2:8" ht="15" customHeight="1" x14ac:dyDescent="0.2">
      <c r="B41" s="95" t="s">
        <v>40</v>
      </c>
      <c r="C41" s="96">
        <v>26234988</v>
      </c>
      <c r="D41" s="96">
        <v>26344594</v>
      </c>
      <c r="E41" s="96">
        <f t="shared" si="1"/>
        <v>109606</v>
      </c>
      <c r="F41" s="97">
        <f t="shared" si="0"/>
        <v>0.41778559227852513</v>
      </c>
      <c r="G41" s="2"/>
      <c r="H41" s="2"/>
    </row>
    <row r="42" spans="2:8" ht="17.25" customHeight="1" x14ac:dyDescent="0.2">
      <c r="B42" s="66" t="s">
        <v>41</v>
      </c>
      <c r="C42" s="67">
        <v>35356689</v>
      </c>
      <c r="D42" s="67">
        <v>34693953</v>
      </c>
      <c r="E42" s="67">
        <f t="shared" si="1"/>
        <v>-662736</v>
      </c>
      <c r="F42" s="68">
        <f t="shared" si="0"/>
        <v>-1.8744289093359394</v>
      </c>
      <c r="G42" s="2"/>
      <c r="H42" s="2"/>
    </row>
    <row r="43" spans="2:8" ht="15" customHeight="1" x14ac:dyDescent="0.2">
      <c r="B43" s="95" t="s">
        <v>42</v>
      </c>
      <c r="C43" s="96">
        <v>141088757</v>
      </c>
      <c r="D43" s="96">
        <v>143407274</v>
      </c>
      <c r="E43" s="96">
        <f t="shared" si="1"/>
        <v>2318517</v>
      </c>
      <c r="F43" s="97">
        <f t="shared" si="0"/>
        <v>1.6433038672245159</v>
      </c>
      <c r="G43" s="2"/>
      <c r="H43" s="2"/>
    </row>
    <row r="44" spans="2:8" ht="17.25" customHeight="1" x14ac:dyDescent="0.2">
      <c r="B44" s="66" t="s">
        <v>43</v>
      </c>
      <c r="C44" s="67">
        <v>65893208</v>
      </c>
      <c r="D44" s="67">
        <v>67094271</v>
      </c>
      <c r="E44" s="67">
        <f t="shared" si="1"/>
        <v>1201063</v>
      </c>
      <c r="F44" s="68">
        <f t="shared" si="0"/>
        <v>1.8227417308321063</v>
      </c>
      <c r="G44" s="2"/>
      <c r="H44" s="2"/>
    </row>
    <row r="45" spans="2:8" ht="15" customHeight="1" x14ac:dyDescent="0.2">
      <c r="B45" s="95" t="s">
        <v>44</v>
      </c>
      <c r="C45" s="96">
        <v>23879001</v>
      </c>
      <c r="D45" s="96">
        <v>24792727</v>
      </c>
      <c r="E45" s="96">
        <f t="shared" si="1"/>
        <v>913726</v>
      </c>
      <c r="F45" s="97">
        <f t="shared" si="0"/>
        <v>3.8264833608407658</v>
      </c>
      <c r="G45" s="2"/>
      <c r="H45" s="2"/>
    </row>
    <row r="46" spans="2:8" ht="17.25" customHeight="1" x14ac:dyDescent="0.2">
      <c r="B46" s="66" t="s">
        <v>45</v>
      </c>
      <c r="C46" s="67">
        <v>18832112</v>
      </c>
      <c r="D46" s="67">
        <v>18494664</v>
      </c>
      <c r="E46" s="67">
        <f t="shared" si="1"/>
        <v>-337448</v>
      </c>
      <c r="F46" s="68">
        <f t="shared" si="0"/>
        <v>-1.7918754943683428</v>
      </c>
      <c r="G46" s="2"/>
      <c r="H46" s="2"/>
    </row>
    <row r="47" spans="2:8" ht="15" customHeight="1" x14ac:dyDescent="0.2">
      <c r="B47" s="95" t="s">
        <v>46</v>
      </c>
      <c r="C47" s="96">
        <v>83477697</v>
      </c>
      <c r="D47" s="96">
        <v>86927122</v>
      </c>
      <c r="E47" s="96">
        <f t="shared" si="1"/>
        <v>3449425</v>
      </c>
      <c r="F47" s="97">
        <f t="shared" si="0"/>
        <v>4.1321516093094903</v>
      </c>
      <c r="G47" s="2"/>
      <c r="H47" s="2"/>
    </row>
    <row r="48" spans="2:8" hidden="1" x14ac:dyDescent="0.2">
      <c r="B48" s="6"/>
      <c r="C48" s="4"/>
      <c r="D48" s="4"/>
      <c r="E48" s="4"/>
      <c r="F48" s="4"/>
    </row>
    <row r="49" spans="2:8" ht="17.25" customHeight="1" x14ac:dyDescent="0.2">
      <c r="B49" s="66" t="s">
        <v>47</v>
      </c>
      <c r="C49" s="67">
        <v>19600251</v>
      </c>
      <c r="D49" s="67">
        <v>20086626</v>
      </c>
      <c r="E49" s="67">
        <f t="shared" ref="E49:E55" si="2">D49-C49</f>
        <v>486375</v>
      </c>
      <c r="F49" s="68">
        <f t="shared" ref="F49:F55" si="3">E49/C49*100</f>
        <v>2.4814733239895754</v>
      </c>
      <c r="G49" s="2"/>
      <c r="H49" s="2"/>
    </row>
    <row r="50" spans="2:8" ht="15" customHeight="1" x14ac:dyDescent="0.2">
      <c r="B50" s="95" t="s">
        <v>48</v>
      </c>
      <c r="C50" s="96">
        <v>29964338</v>
      </c>
      <c r="D50" s="96">
        <v>31965302</v>
      </c>
      <c r="E50" s="96">
        <f t="shared" si="2"/>
        <v>2000964</v>
      </c>
      <c r="F50" s="97">
        <f t="shared" si="3"/>
        <v>6.6778181450229264</v>
      </c>
      <c r="G50" s="2"/>
      <c r="H50" s="2"/>
    </row>
    <row r="51" spans="2:8" ht="17.25" customHeight="1" x14ac:dyDescent="0.2">
      <c r="B51" s="66" t="s">
        <v>49</v>
      </c>
      <c r="C51" s="67">
        <v>29693201</v>
      </c>
      <c r="D51" s="67">
        <v>29489155</v>
      </c>
      <c r="E51" s="67">
        <f t="shared" si="2"/>
        <v>-204046</v>
      </c>
      <c r="F51" s="68">
        <f t="shared" si="3"/>
        <v>-0.68718088022911372</v>
      </c>
      <c r="G51" s="2"/>
      <c r="H51" s="2"/>
    </row>
    <row r="52" spans="2:8" ht="15" customHeight="1" x14ac:dyDescent="0.2">
      <c r="B52" s="95" t="s">
        <v>50</v>
      </c>
      <c r="C52" s="96">
        <v>24764186</v>
      </c>
      <c r="D52" s="96">
        <v>25988021</v>
      </c>
      <c r="E52" s="96">
        <f t="shared" si="2"/>
        <v>1223835</v>
      </c>
      <c r="F52" s="97">
        <f t="shared" si="3"/>
        <v>4.9419552897882451</v>
      </c>
      <c r="G52" s="2"/>
      <c r="H52" s="2"/>
    </row>
    <row r="53" spans="2:8" ht="17.25" customHeight="1" x14ac:dyDescent="0.2">
      <c r="B53" s="66" t="s">
        <v>51</v>
      </c>
      <c r="C53" s="67">
        <v>108099496</v>
      </c>
      <c r="D53" s="67">
        <v>112920176</v>
      </c>
      <c r="E53" s="67">
        <f t="shared" si="2"/>
        <v>4820680</v>
      </c>
      <c r="F53" s="68">
        <f t="shared" si="3"/>
        <v>4.4594842514344375</v>
      </c>
      <c r="G53" s="2"/>
      <c r="H53" s="2"/>
    </row>
    <row r="54" spans="2:8" ht="15" customHeight="1" x14ac:dyDescent="0.2">
      <c r="B54" s="95" t="s">
        <v>52</v>
      </c>
      <c r="C54" s="96">
        <v>24320800</v>
      </c>
      <c r="D54" s="96">
        <v>24956625</v>
      </c>
      <c r="E54" s="96">
        <f t="shared" si="2"/>
        <v>635825</v>
      </c>
      <c r="F54" s="97">
        <f t="shared" si="3"/>
        <v>2.6143260090128613</v>
      </c>
      <c r="G54" s="2"/>
      <c r="H54" s="2"/>
    </row>
    <row r="55" spans="2:8" ht="17.25" customHeight="1" x14ac:dyDescent="0.2">
      <c r="B55" s="66" t="s">
        <v>53</v>
      </c>
      <c r="C55" s="67">
        <v>48472454</v>
      </c>
      <c r="D55" s="67">
        <v>50489509</v>
      </c>
      <c r="E55" s="67">
        <f t="shared" si="2"/>
        <v>2017055</v>
      </c>
      <c r="F55" s="68">
        <f t="shared" si="3"/>
        <v>4.161239701212569</v>
      </c>
      <c r="G55" s="2"/>
      <c r="H55" s="2"/>
    </row>
    <row r="56" spans="2:8" ht="15" customHeight="1" x14ac:dyDescent="0.2">
      <c r="B56" s="95" t="s">
        <v>55</v>
      </c>
      <c r="C56" s="96">
        <v>27122658</v>
      </c>
      <c r="D56" s="96">
        <v>28975079</v>
      </c>
      <c r="E56" s="96">
        <f t="shared" ref="E56:E85" si="4">D56-C56</f>
        <v>1852421</v>
      </c>
      <c r="F56" s="97">
        <f t="shared" ref="F56:F85" si="5">E56/C56*100</f>
        <v>6.8297915344432694</v>
      </c>
      <c r="G56" s="2"/>
      <c r="H56" s="2"/>
    </row>
    <row r="57" spans="2:8" ht="17.25" customHeight="1" x14ac:dyDescent="0.2">
      <c r="B57" s="66" t="s">
        <v>56</v>
      </c>
      <c r="C57" s="67">
        <v>35966108</v>
      </c>
      <c r="D57" s="67">
        <v>36795655</v>
      </c>
      <c r="E57" s="67">
        <f t="shared" si="4"/>
        <v>829547</v>
      </c>
      <c r="F57" s="68">
        <f t="shared" si="5"/>
        <v>2.3064686343042733</v>
      </c>
      <c r="G57" s="2"/>
      <c r="H57" s="2"/>
    </row>
    <row r="58" spans="2:8" ht="15" customHeight="1" x14ac:dyDescent="0.2">
      <c r="B58" s="95" t="s">
        <v>57</v>
      </c>
      <c r="C58" s="96">
        <v>17569898</v>
      </c>
      <c r="D58" s="96">
        <v>18369392</v>
      </c>
      <c r="E58" s="96">
        <f t="shared" si="4"/>
        <v>799494</v>
      </c>
      <c r="F58" s="97">
        <f t="shared" si="5"/>
        <v>4.5503622161039292</v>
      </c>
      <c r="G58" s="2"/>
      <c r="H58" s="2"/>
    </row>
    <row r="59" spans="2:8" ht="17.25" customHeight="1" x14ac:dyDescent="0.2">
      <c r="B59" s="66" t="s">
        <v>58</v>
      </c>
      <c r="C59" s="67">
        <v>51525328</v>
      </c>
      <c r="D59" s="67">
        <v>52592296</v>
      </c>
      <c r="E59" s="67">
        <f t="shared" si="4"/>
        <v>1066968</v>
      </c>
      <c r="F59" s="68">
        <f t="shared" si="5"/>
        <v>2.0707641104196366</v>
      </c>
      <c r="G59" s="2"/>
      <c r="H59" s="2"/>
    </row>
    <row r="60" spans="2:8" ht="15" customHeight="1" x14ac:dyDescent="0.2">
      <c r="B60" s="95" t="s">
        <v>59</v>
      </c>
      <c r="C60" s="96">
        <v>97148254</v>
      </c>
      <c r="D60" s="96">
        <v>111593521</v>
      </c>
      <c r="E60" s="96">
        <f t="shared" si="4"/>
        <v>14445267</v>
      </c>
      <c r="F60" s="97">
        <f t="shared" si="5"/>
        <v>14.869301716940791</v>
      </c>
      <c r="G60" s="2"/>
      <c r="H60" s="2"/>
    </row>
    <row r="61" spans="2:8" ht="17.25" customHeight="1" x14ac:dyDescent="0.2">
      <c r="B61" s="66" t="s">
        <v>60</v>
      </c>
      <c r="C61" s="67">
        <v>25969048</v>
      </c>
      <c r="D61" s="67">
        <v>26189775</v>
      </c>
      <c r="E61" s="67">
        <f t="shared" si="4"/>
        <v>220727</v>
      </c>
      <c r="F61" s="68">
        <f t="shared" si="5"/>
        <v>0.84996184688787979</v>
      </c>
      <c r="G61" s="2"/>
      <c r="H61" s="2"/>
    </row>
    <row r="62" spans="2:8" ht="15" customHeight="1" x14ac:dyDescent="0.2">
      <c r="B62" s="95" t="s">
        <v>61</v>
      </c>
      <c r="C62" s="96">
        <v>212662857</v>
      </c>
      <c r="D62" s="96">
        <v>273647866</v>
      </c>
      <c r="E62" s="96">
        <f t="shared" si="4"/>
        <v>60985009</v>
      </c>
      <c r="F62" s="97">
        <f t="shared" si="5"/>
        <v>28.676850231538083</v>
      </c>
      <c r="G62" s="2"/>
      <c r="H62" s="2"/>
    </row>
    <row r="63" spans="2:8" ht="17.25" customHeight="1" x14ac:dyDescent="0.2">
      <c r="B63" s="66" t="s">
        <v>62</v>
      </c>
      <c r="C63" s="67">
        <v>724630723</v>
      </c>
      <c r="D63" s="67">
        <v>819406594</v>
      </c>
      <c r="E63" s="67">
        <f t="shared" si="4"/>
        <v>94775871</v>
      </c>
      <c r="F63" s="68">
        <f t="shared" si="5"/>
        <v>13.079195787838547</v>
      </c>
      <c r="G63" s="2"/>
      <c r="H63" s="2"/>
    </row>
    <row r="64" spans="2:8" ht="15" customHeight="1" x14ac:dyDescent="0.2">
      <c r="B64" s="95" t="s">
        <v>63</v>
      </c>
      <c r="C64" s="96">
        <v>18710081</v>
      </c>
      <c r="D64" s="96">
        <v>19315261</v>
      </c>
      <c r="E64" s="96">
        <f t="shared" si="4"/>
        <v>605180</v>
      </c>
      <c r="F64" s="97">
        <f t="shared" si="5"/>
        <v>3.2345129879448411</v>
      </c>
      <c r="G64" s="2"/>
      <c r="H64" s="2"/>
    </row>
    <row r="65" spans="2:8" ht="17.25" customHeight="1" x14ac:dyDescent="0.2">
      <c r="B65" s="66" t="s">
        <v>64</v>
      </c>
      <c r="C65" s="67">
        <v>59543576</v>
      </c>
      <c r="D65" s="67">
        <v>58466590</v>
      </c>
      <c r="E65" s="67">
        <f t="shared" si="4"/>
        <v>-1076986</v>
      </c>
      <c r="F65" s="68">
        <f t="shared" si="5"/>
        <v>-1.8087358407899452</v>
      </c>
      <c r="G65" s="2"/>
      <c r="H65" s="2"/>
    </row>
    <row r="66" spans="2:8" ht="15" customHeight="1" x14ac:dyDescent="0.2">
      <c r="B66" s="95" t="s">
        <v>65</v>
      </c>
      <c r="C66" s="96">
        <v>38335686</v>
      </c>
      <c r="D66" s="96">
        <v>38745490</v>
      </c>
      <c r="E66" s="96">
        <f t="shared" si="4"/>
        <v>409804</v>
      </c>
      <c r="F66" s="97">
        <f t="shared" si="5"/>
        <v>1.0689883050481999</v>
      </c>
      <c r="G66" s="2"/>
      <c r="H66" s="2"/>
    </row>
    <row r="67" spans="2:8" ht="17.25" customHeight="1" x14ac:dyDescent="0.2">
      <c r="B67" s="66" t="s">
        <v>66</v>
      </c>
      <c r="C67" s="67">
        <v>29980696</v>
      </c>
      <c r="D67" s="67">
        <v>29448511</v>
      </c>
      <c r="E67" s="67">
        <f t="shared" si="4"/>
        <v>-532185</v>
      </c>
      <c r="F67" s="68">
        <f t="shared" si="5"/>
        <v>-1.7750922126691122</v>
      </c>
      <c r="G67" s="2"/>
      <c r="H67" s="2"/>
    </row>
    <row r="68" spans="2:8" ht="15" customHeight="1" x14ac:dyDescent="0.2">
      <c r="B68" s="95" t="s">
        <v>132</v>
      </c>
      <c r="C68" s="96">
        <v>32820873</v>
      </c>
      <c r="D68" s="96">
        <v>32862642</v>
      </c>
      <c r="E68" s="96">
        <f t="shared" si="4"/>
        <v>41769</v>
      </c>
      <c r="F68" s="97">
        <f t="shared" si="5"/>
        <v>0.12726352525723494</v>
      </c>
      <c r="G68" s="2"/>
      <c r="H68" s="2"/>
    </row>
    <row r="69" spans="2:8" ht="17.25" customHeight="1" x14ac:dyDescent="0.2">
      <c r="B69" s="66" t="s">
        <v>68</v>
      </c>
      <c r="C69" s="67">
        <v>19488615</v>
      </c>
      <c r="D69" s="67">
        <v>21016700</v>
      </c>
      <c r="E69" s="67">
        <f t="shared" si="4"/>
        <v>1528085</v>
      </c>
      <c r="F69" s="68">
        <f t="shared" si="5"/>
        <v>7.8409112191913071</v>
      </c>
      <c r="G69" s="2"/>
      <c r="H69" s="2"/>
    </row>
    <row r="70" spans="2:8" ht="15" customHeight="1" x14ac:dyDescent="0.2">
      <c r="B70" s="95" t="s">
        <v>133</v>
      </c>
      <c r="C70" s="96">
        <v>22711287</v>
      </c>
      <c r="D70" s="96">
        <v>24465338</v>
      </c>
      <c r="E70" s="96">
        <f t="shared" si="4"/>
        <v>1754051</v>
      </c>
      <c r="F70" s="97">
        <f t="shared" si="5"/>
        <v>7.7232567225274371</v>
      </c>
      <c r="G70" s="2"/>
      <c r="H70" s="2"/>
    </row>
    <row r="71" spans="2:8" ht="17.25" customHeight="1" x14ac:dyDescent="0.2">
      <c r="B71" s="66" t="s">
        <v>70</v>
      </c>
      <c r="C71" s="67">
        <v>38846754</v>
      </c>
      <c r="D71" s="67">
        <v>38186077</v>
      </c>
      <c r="E71" s="67">
        <f t="shared" si="4"/>
        <v>-660677</v>
      </c>
      <c r="F71" s="68">
        <f t="shared" si="5"/>
        <v>-1.7007263978864231</v>
      </c>
      <c r="G71" s="2"/>
      <c r="H71" s="2"/>
    </row>
    <row r="72" spans="2:8" ht="15" customHeight="1" x14ac:dyDescent="0.2">
      <c r="B72" s="95" t="s">
        <v>71</v>
      </c>
      <c r="C72" s="96">
        <v>32410107</v>
      </c>
      <c r="D72" s="96">
        <v>34338392</v>
      </c>
      <c r="E72" s="96">
        <f t="shared" si="4"/>
        <v>1928285</v>
      </c>
      <c r="F72" s="97">
        <f t="shared" si="5"/>
        <v>5.9496409561375403</v>
      </c>
      <c r="G72" s="2"/>
      <c r="H72" s="2"/>
    </row>
    <row r="73" spans="2:8" ht="17.25" customHeight="1" x14ac:dyDescent="0.2">
      <c r="B73" s="66" t="s">
        <v>72</v>
      </c>
      <c r="C73" s="67">
        <v>27881487</v>
      </c>
      <c r="D73" s="67">
        <v>29897850</v>
      </c>
      <c r="E73" s="67">
        <f t="shared" si="4"/>
        <v>2016363</v>
      </c>
      <c r="F73" s="68">
        <f t="shared" si="5"/>
        <v>7.2319062466072923</v>
      </c>
      <c r="G73" s="2"/>
      <c r="H73" s="2"/>
    </row>
    <row r="74" spans="2:8" ht="15" customHeight="1" x14ac:dyDescent="0.2">
      <c r="B74" s="95" t="s">
        <v>73</v>
      </c>
      <c r="C74" s="96">
        <v>42197024</v>
      </c>
      <c r="D74" s="96">
        <v>43306016</v>
      </c>
      <c r="E74" s="96">
        <f t="shared" si="4"/>
        <v>1108992</v>
      </c>
      <c r="F74" s="97">
        <f t="shared" si="5"/>
        <v>2.6281284670691472</v>
      </c>
      <c r="G74" s="2"/>
      <c r="H74" s="2"/>
    </row>
    <row r="75" spans="2:8" ht="17.25" customHeight="1" x14ac:dyDescent="0.2">
      <c r="B75" s="66" t="s">
        <v>74</v>
      </c>
      <c r="C75" s="67">
        <v>48553440</v>
      </c>
      <c r="D75" s="67">
        <v>52307744</v>
      </c>
      <c r="E75" s="67">
        <f t="shared" si="4"/>
        <v>3754304</v>
      </c>
      <c r="F75" s="68">
        <f t="shared" si="5"/>
        <v>7.7323130966621525</v>
      </c>
      <c r="G75" s="2"/>
      <c r="H75" s="2"/>
    </row>
    <row r="76" spans="2:8" ht="15" customHeight="1" x14ac:dyDescent="0.2">
      <c r="B76" s="95" t="s">
        <v>75</v>
      </c>
      <c r="C76" s="96">
        <v>105334574</v>
      </c>
      <c r="D76" s="96">
        <v>111057530</v>
      </c>
      <c r="E76" s="96">
        <f t="shared" si="4"/>
        <v>5722956</v>
      </c>
      <c r="F76" s="97">
        <f t="shared" si="5"/>
        <v>5.4331220820240844</v>
      </c>
      <c r="G76" s="2"/>
      <c r="H76" s="2"/>
    </row>
    <row r="77" spans="2:8" ht="17.25" customHeight="1" x14ac:dyDescent="0.2">
      <c r="B77" s="66" t="s">
        <v>76</v>
      </c>
      <c r="C77" s="67">
        <v>30593881</v>
      </c>
      <c r="D77" s="67">
        <v>31695964</v>
      </c>
      <c r="E77" s="67">
        <f t="shared" si="4"/>
        <v>1102083</v>
      </c>
      <c r="F77" s="68">
        <f t="shared" si="5"/>
        <v>3.6022987734050478</v>
      </c>
      <c r="G77" s="2"/>
      <c r="H77" s="2"/>
    </row>
    <row r="78" spans="2:8" ht="15" customHeight="1" x14ac:dyDescent="0.2">
      <c r="B78" s="95" t="s">
        <v>77</v>
      </c>
      <c r="C78" s="96">
        <v>43131822</v>
      </c>
      <c r="D78" s="96">
        <v>43876542</v>
      </c>
      <c r="E78" s="96">
        <f t="shared" si="4"/>
        <v>744720</v>
      </c>
      <c r="F78" s="97">
        <f t="shared" si="5"/>
        <v>1.7266138212292539</v>
      </c>
      <c r="G78" s="2"/>
      <c r="H78" s="2"/>
    </row>
    <row r="79" spans="2:8" ht="17.25" customHeight="1" x14ac:dyDescent="0.2">
      <c r="B79" s="66" t="s">
        <v>78</v>
      </c>
      <c r="C79" s="67">
        <v>129380443</v>
      </c>
      <c r="D79" s="67">
        <v>133563277</v>
      </c>
      <c r="E79" s="67">
        <f t="shared" si="4"/>
        <v>4182834</v>
      </c>
      <c r="F79" s="68">
        <f t="shared" si="5"/>
        <v>3.2329723898070131</v>
      </c>
      <c r="G79" s="2"/>
      <c r="H79" s="2"/>
    </row>
    <row r="80" spans="2:8" ht="15" customHeight="1" x14ac:dyDescent="0.2">
      <c r="B80" s="95" t="s">
        <v>79</v>
      </c>
      <c r="C80" s="96">
        <v>28979301</v>
      </c>
      <c r="D80" s="96">
        <v>32051368</v>
      </c>
      <c r="E80" s="96">
        <f t="shared" si="4"/>
        <v>3072067</v>
      </c>
      <c r="F80" s="97">
        <f t="shared" si="5"/>
        <v>10.600900967211045</v>
      </c>
      <c r="G80" s="2"/>
      <c r="H80" s="2"/>
    </row>
    <row r="81" spans="2:8" ht="17.25" customHeight="1" x14ac:dyDescent="0.2">
      <c r="B81" s="66" t="s">
        <v>80</v>
      </c>
      <c r="C81" s="67">
        <v>79464051</v>
      </c>
      <c r="D81" s="67">
        <v>83298687</v>
      </c>
      <c r="E81" s="67">
        <f t="shared" si="4"/>
        <v>3834636</v>
      </c>
      <c r="F81" s="68">
        <f t="shared" si="5"/>
        <v>4.8256236017969938</v>
      </c>
      <c r="G81" s="2"/>
      <c r="H81" s="2"/>
    </row>
    <row r="82" spans="2:8" ht="15" customHeight="1" x14ac:dyDescent="0.2">
      <c r="B82" s="95" t="s">
        <v>81</v>
      </c>
      <c r="C82" s="96">
        <v>25678297</v>
      </c>
      <c r="D82" s="96">
        <v>27891921</v>
      </c>
      <c r="E82" s="96">
        <f t="shared" si="4"/>
        <v>2213624</v>
      </c>
      <c r="F82" s="97">
        <f t="shared" si="5"/>
        <v>8.6206028382645474</v>
      </c>
      <c r="G82" s="2"/>
      <c r="H82" s="2"/>
    </row>
    <row r="83" spans="2:8" ht="17.25" customHeight="1" x14ac:dyDescent="0.2">
      <c r="B83" s="66" t="s">
        <v>82</v>
      </c>
      <c r="C83" s="67">
        <v>40319173</v>
      </c>
      <c r="D83" s="67">
        <v>41525752</v>
      </c>
      <c r="E83" s="67">
        <f t="shared" si="4"/>
        <v>1206579</v>
      </c>
      <c r="F83" s="68">
        <f t="shared" si="5"/>
        <v>2.992568820794018</v>
      </c>
      <c r="G83" s="2"/>
      <c r="H83" s="2"/>
    </row>
    <row r="84" spans="2:8" ht="15" customHeight="1" x14ac:dyDescent="0.2">
      <c r="B84" s="95" t="s">
        <v>83</v>
      </c>
      <c r="C84" s="96">
        <v>21097173</v>
      </c>
      <c r="D84" s="96">
        <v>23614056</v>
      </c>
      <c r="E84" s="96">
        <f t="shared" si="4"/>
        <v>2516883</v>
      </c>
      <c r="F84" s="97">
        <f t="shared" si="5"/>
        <v>11.929953837890981</v>
      </c>
      <c r="G84" s="2"/>
      <c r="H84" s="2"/>
    </row>
    <row r="85" spans="2:8" ht="17.25" customHeight="1" x14ac:dyDescent="0.2">
      <c r="B85" s="66" t="s">
        <v>84</v>
      </c>
      <c r="C85" s="67">
        <v>80764675</v>
      </c>
      <c r="D85" s="67">
        <v>81663835</v>
      </c>
      <c r="E85" s="67">
        <f t="shared" si="4"/>
        <v>899160</v>
      </c>
      <c r="F85" s="68">
        <f t="shared" si="5"/>
        <v>1.113308510187158</v>
      </c>
      <c r="G85" s="2"/>
      <c r="H85" s="2"/>
    </row>
    <row r="86" spans="2:8" ht="11.25" hidden="1" customHeight="1" x14ac:dyDescent="0.2">
      <c r="B86" s="6"/>
      <c r="C86" s="4"/>
      <c r="D86" s="4"/>
      <c r="E86" s="4"/>
      <c r="F86" s="4"/>
    </row>
    <row r="87" spans="2:8" ht="17.25" customHeight="1" x14ac:dyDescent="0.2">
      <c r="B87" s="66" t="s">
        <v>85</v>
      </c>
      <c r="C87" s="67">
        <v>105962041</v>
      </c>
      <c r="D87" s="67">
        <v>109765112</v>
      </c>
      <c r="E87" s="67">
        <f t="shared" ref="E87:E123" si="6">D87-C87</f>
        <v>3803071</v>
      </c>
      <c r="F87" s="68">
        <f t="shared" ref="F87:F123" si="7">E87/C87*100</f>
        <v>3.5890880961796499</v>
      </c>
      <c r="G87" s="2"/>
      <c r="H87" s="2"/>
    </row>
    <row r="88" spans="2:8" ht="15" customHeight="1" x14ac:dyDescent="0.2">
      <c r="B88" s="95" t="s">
        <v>86</v>
      </c>
      <c r="C88" s="96">
        <v>34454463</v>
      </c>
      <c r="D88" s="96">
        <v>33891085</v>
      </c>
      <c r="E88" s="96">
        <f t="shared" si="6"/>
        <v>-563378</v>
      </c>
      <c r="F88" s="97">
        <f t="shared" si="7"/>
        <v>-1.6351379500530889</v>
      </c>
      <c r="G88" s="2"/>
      <c r="H88" s="2"/>
    </row>
    <row r="89" spans="2:8" ht="17.25" customHeight="1" x14ac:dyDescent="0.2">
      <c r="B89" s="66" t="s">
        <v>87</v>
      </c>
      <c r="C89" s="67">
        <v>24913382</v>
      </c>
      <c r="D89" s="67">
        <v>25806539</v>
      </c>
      <c r="E89" s="67">
        <f t="shared" si="6"/>
        <v>893157</v>
      </c>
      <c r="F89" s="68">
        <f t="shared" si="7"/>
        <v>3.5850491916352425</v>
      </c>
      <c r="G89" s="2"/>
      <c r="H89" s="2"/>
    </row>
    <row r="90" spans="2:8" ht="15" customHeight="1" x14ac:dyDescent="0.2">
      <c r="B90" s="95" t="s">
        <v>88</v>
      </c>
      <c r="C90" s="96">
        <v>62650089</v>
      </c>
      <c r="D90" s="96">
        <v>63961219</v>
      </c>
      <c r="E90" s="96">
        <f t="shared" si="6"/>
        <v>1311130</v>
      </c>
      <c r="F90" s="97">
        <f t="shared" si="7"/>
        <v>2.092782342256529</v>
      </c>
      <c r="G90" s="2"/>
      <c r="H90" s="2"/>
    </row>
    <row r="91" spans="2:8" ht="17.25" customHeight="1" x14ac:dyDescent="0.2">
      <c r="B91" s="66" t="s">
        <v>89</v>
      </c>
      <c r="C91" s="67">
        <v>31479054</v>
      </c>
      <c r="D91" s="67">
        <v>32266804</v>
      </c>
      <c r="E91" s="67">
        <f t="shared" si="6"/>
        <v>787750</v>
      </c>
      <c r="F91" s="68">
        <f t="shared" si="7"/>
        <v>2.5024576659768747</v>
      </c>
      <c r="G91" s="2"/>
      <c r="H91" s="2"/>
    </row>
    <row r="92" spans="2:8" ht="15" customHeight="1" x14ac:dyDescent="0.2">
      <c r="B92" s="95" t="s">
        <v>90</v>
      </c>
      <c r="C92" s="96">
        <v>22196505</v>
      </c>
      <c r="D92" s="96">
        <v>22294143</v>
      </c>
      <c r="E92" s="96">
        <f t="shared" si="6"/>
        <v>97638</v>
      </c>
      <c r="F92" s="97">
        <f t="shared" si="7"/>
        <v>0.43988006219898135</v>
      </c>
      <c r="G92" s="2"/>
      <c r="H92" s="2"/>
    </row>
    <row r="93" spans="2:8" ht="17.25" customHeight="1" x14ac:dyDescent="0.2">
      <c r="B93" s="66" t="s">
        <v>91</v>
      </c>
      <c r="C93" s="67">
        <v>92765692</v>
      </c>
      <c r="D93" s="67">
        <v>101551612</v>
      </c>
      <c r="E93" s="67">
        <f t="shared" si="6"/>
        <v>8785920</v>
      </c>
      <c r="F93" s="68">
        <f t="shared" si="7"/>
        <v>9.4710876516719136</v>
      </c>
      <c r="G93" s="2"/>
      <c r="H93" s="2"/>
    </row>
    <row r="94" spans="2:8" ht="15" customHeight="1" x14ac:dyDescent="0.2">
      <c r="B94" s="95" t="s">
        <v>92</v>
      </c>
      <c r="C94" s="96">
        <v>48966152</v>
      </c>
      <c r="D94" s="96">
        <v>52364291</v>
      </c>
      <c r="E94" s="96">
        <f t="shared" si="6"/>
        <v>3398139</v>
      </c>
      <c r="F94" s="97">
        <f t="shared" si="7"/>
        <v>6.9397713751327652</v>
      </c>
      <c r="G94" s="2"/>
      <c r="H94" s="2"/>
    </row>
    <row r="95" spans="2:8" ht="17.25" customHeight="1" x14ac:dyDescent="0.2">
      <c r="B95" s="66" t="s">
        <v>93</v>
      </c>
      <c r="C95" s="67">
        <v>40172118</v>
      </c>
      <c r="D95" s="67">
        <v>40422754</v>
      </c>
      <c r="E95" s="67">
        <f t="shared" si="6"/>
        <v>250636</v>
      </c>
      <c r="F95" s="68">
        <f t="shared" si="7"/>
        <v>0.62390536640363348</v>
      </c>
      <c r="G95" s="2"/>
      <c r="H95" s="2"/>
    </row>
    <row r="96" spans="2:8" ht="15" customHeight="1" x14ac:dyDescent="0.2">
      <c r="B96" s="95" t="s">
        <v>94</v>
      </c>
      <c r="C96" s="96">
        <v>47198351</v>
      </c>
      <c r="D96" s="96">
        <v>47566123</v>
      </c>
      <c r="E96" s="96">
        <f t="shared" si="6"/>
        <v>367772</v>
      </c>
      <c r="F96" s="97">
        <f t="shared" si="7"/>
        <v>0.77920518875754785</v>
      </c>
      <c r="G96" s="2"/>
      <c r="H96" s="2"/>
    </row>
    <row r="97" spans="2:8" ht="17.25" customHeight="1" x14ac:dyDescent="0.2">
      <c r="B97" s="66" t="s">
        <v>95</v>
      </c>
      <c r="C97" s="67">
        <v>27302189</v>
      </c>
      <c r="D97" s="67">
        <v>26962250</v>
      </c>
      <c r="E97" s="67">
        <f t="shared" si="6"/>
        <v>-339939</v>
      </c>
      <c r="F97" s="68">
        <f t="shared" si="7"/>
        <v>-1.2450979663205761</v>
      </c>
      <c r="G97" s="2"/>
      <c r="H97" s="2"/>
    </row>
    <row r="98" spans="2:8" ht="15" customHeight="1" x14ac:dyDescent="0.2">
      <c r="B98" s="95" t="s">
        <v>96</v>
      </c>
      <c r="C98" s="96">
        <v>26145812</v>
      </c>
      <c r="D98" s="96">
        <v>28991816</v>
      </c>
      <c r="E98" s="96">
        <f t="shared" si="6"/>
        <v>2846004</v>
      </c>
      <c r="F98" s="97">
        <f t="shared" si="7"/>
        <v>10.88512378196554</v>
      </c>
      <c r="G98" s="2"/>
      <c r="H98" s="2"/>
    </row>
    <row r="99" spans="2:8" ht="17.25" customHeight="1" x14ac:dyDescent="0.2">
      <c r="B99" s="66" t="s">
        <v>97</v>
      </c>
      <c r="C99" s="67">
        <v>115292741</v>
      </c>
      <c r="D99" s="67">
        <v>116499288</v>
      </c>
      <c r="E99" s="67">
        <f t="shared" si="6"/>
        <v>1206547</v>
      </c>
      <c r="F99" s="68">
        <f t="shared" si="7"/>
        <v>1.046507342556805</v>
      </c>
      <c r="G99" s="2"/>
      <c r="H99" s="2"/>
    </row>
    <row r="100" spans="2:8" ht="15" customHeight="1" x14ac:dyDescent="0.2">
      <c r="B100" s="95" t="s">
        <v>98</v>
      </c>
      <c r="C100" s="96">
        <v>45763393</v>
      </c>
      <c r="D100" s="96">
        <v>48650467</v>
      </c>
      <c r="E100" s="96">
        <f t="shared" si="6"/>
        <v>2887074</v>
      </c>
      <c r="F100" s="97">
        <f t="shared" si="7"/>
        <v>6.3086974342134114</v>
      </c>
      <c r="G100" s="2"/>
      <c r="H100" s="2"/>
    </row>
    <row r="101" spans="2:8" ht="17.25" customHeight="1" x14ac:dyDescent="0.2">
      <c r="B101" s="66" t="s">
        <v>134</v>
      </c>
      <c r="C101" s="67">
        <v>25882428</v>
      </c>
      <c r="D101" s="67">
        <v>25392646</v>
      </c>
      <c r="E101" s="67">
        <f t="shared" si="6"/>
        <v>-489782</v>
      </c>
      <c r="F101" s="68">
        <f t="shared" si="7"/>
        <v>-1.8923340576857781</v>
      </c>
      <c r="G101" s="2"/>
      <c r="H101" s="2"/>
    </row>
    <row r="102" spans="2:8" ht="15" customHeight="1" x14ac:dyDescent="0.2">
      <c r="B102" s="95" t="s">
        <v>100</v>
      </c>
      <c r="C102" s="96">
        <v>26313796</v>
      </c>
      <c r="D102" s="96">
        <v>27872149</v>
      </c>
      <c r="E102" s="96">
        <f t="shared" si="6"/>
        <v>1558353</v>
      </c>
      <c r="F102" s="97">
        <f t="shared" si="7"/>
        <v>5.9221900177382238</v>
      </c>
      <c r="G102" s="2"/>
      <c r="H102" s="2"/>
    </row>
    <row r="103" spans="2:8" ht="17.25" customHeight="1" x14ac:dyDescent="0.2">
      <c r="B103" s="66" t="s">
        <v>101</v>
      </c>
      <c r="C103" s="67">
        <v>52957174</v>
      </c>
      <c r="D103" s="67">
        <v>55257523</v>
      </c>
      <c r="E103" s="67">
        <f t="shared" si="6"/>
        <v>2300349</v>
      </c>
      <c r="F103" s="68">
        <f t="shared" si="7"/>
        <v>4.343791079184097</v>
      </c>
      <c r="G103" s="2"/>
      <c r="H103" s="2"/>
    </row>
    <row r="104" spans="2:8" ht="15" customHeight="1" x14ac:dyDescent="0.2">
      <c r="B104" s="95" t="s">
        <v>102</v>
      </c>
      <c r="C104" s="96">
        <v>42015106</v>
      </c>
      <c r="D104" s="96">
        <v>45132623</v>
      </c>
      <c r="E104" s="96">
        <f t="shared" si="6"/>
        <v>3117517</v>
      </c>
      <c r="F104" s="97">
        <f t="shared" si="7"/>
        <v>7.4199908004516288</v>
      </c>
      <c r="G104" s="2"/>
      <c r="H104" s="2"/>
    </row>
    <row r="105" spans="2:8" ht="17.25" customHeight="1" x14ac:dyDescent="0.2">
      <c r="B105" s="66" t="s">
        <v>103</v>
      </c>
      <c r="C105" s="67">
        <v>16693963</v>
      </c>
      <c r="D105" s="67">
        <v>17715056</v>
      </c>
      <c r="E105" s="67">
        <f t="shared" si="6"/>
        <v>1021093</v>
      </c>
      <c r="F105" s="68">
        <f t="shared" si="7"/>
        <v>6.1165404523779046</v>
      </c>
      <c r="G105" s="2"/>
      <c r="H105" s="2"/>
    </row>
    <row r="106" spans="2:8" ht="15" customHeight="1" x14ac:dyDescent="0.2">
      <c r="B106" s="95" t="s">
        <v>104</v>
      </c>
      <c r="C106" s="96">
        <v>26684968</v>
      </c>
      <c r="D106" s="96">
        <v>26140824</v>
      </c>
      <c r="E106" s="96">
        <f t="shared" si="6"/>
        <v>-544144</v>
      </c>
      <c r="F106" s="97">
        <f t="shared" si="7"/>
        <v>-2.0391405378488741</v>
      </c>
      <c r="G106" s="2"/>
      <c r="H106" s="2"/>
    </row>
    <row r="107" spans="2:8" ht="17.25" customHeight="1" x14ac:dyDescent="0.2">
      <c r="B107" s="66" t="s">
        <v>105</v>
      </c>
      <c r="C107" s="67">
        <v>42668590</v>
      </c>
      <c r="D107" s="67">
        <v>43756783</v>
      </c>
      <c r="E107" s="67">
        <f t="shared" si="6"/>
        <v>1088193</v>
      </c>
      <c r="F107" s="68">
        <f t="shared" si="7"/>
        <v>2.5503373793228223</v>
      </c>
      <c r="G107" s="2"/>
      <c r="H107" s="2"/>
    </row>
    <row r="108" spans="2:8" ht="15" customHeight="1" x14ac:dyDescent="0.2">
      <c r="B108" s="95" t="s">
        <v>106</v>
      </c>
      <c r="C108" s="96">
        <v>70548733</v>
      </c>
      <c r="D108" s="96">
        <v>69949398</v>
      </c>
      <c r="E108" s="96">
        <f t="shared" si="6"/>
        <v>-599335</v>
      </c>
      <c r="F108" s="97">
        <f t="shared" si="7"/>
        <v>-0.84953332896850176</v>
      </c>
      <c r="G108" s="2"/>
      <c r="H108" s="2"/>
    </row>
    <row r="109" spans="2:8" ht="17.25" customHeight="1" x14ac:dyDescent="0.2">
      <c r="B109" s="66" t="s">
        <v>135</v>
      </c>
      <c r="C109" s="67">
        <v>42036021</v>
      </c>
      <c r="D109" s="67">
        <v>41330388</v>
      </c>
      <c r="E109" s="67">
        <f t="shared" si="6"/>
        <v>-705633</v>
      </c>
      <c r="F109" s="68">
        <f t="shared" si="7"/>
        <v>-1.6786388987673213</v>
      </c>
      <c r="G109" s="2"/>
      <c r="H109" s="2"/>
    </row>
    <row r="110" spans="2:8" ht="15" customHeight="1" x14ac:dyDescent="0.2">
      <c r="B110" s="95" t="s">
        <v>108</v>
      </c>
      <c r="C110" s="96">
        <v>41893097</v>
      </c>
      <c r="D110" s="96">
        <v>42142918</v>
      </c>
      <c r="E110" s="96">
        <f t="shared" si="6"/>
        <v>249821</v>
      </c>
      <c r="F110" s="97">
        <f t="shared" si="7"/>
        <v>0.59632974855022058</v>
      </c>
      <c r="G110" s="2"/>
      <c r="H110" s="2"/>
    </row>
    <row r="111" spans="2:8" ht="17.25" customHeight="1" x14ac:dyDescent="0.2">
      <c r="B111" s="66" t="s">
        <v>109</v>
      </c>
      <c r="C111" s="67">
        <v>26756933</v>
      </c>
      <c r="D111" s="67">
        <v>26287153</v>
      </c>
      <c r="E111" s="67">
        <f t="shared" si="6"/>
        <v>-469780</v>
      </c>
      <c r="F111" s="68">
        <f t="shared" si="7"/>
        <v>-1.7557318695681601</v>
      </c>
      <c r="G111" s="2"/>
      <c r="H111" s="2"/>
    </row>
    <row r="112" spans="2:8" ht="15" customHeight="1" x14ac:dyDescent="0.2">
      <c r="B112" s="95" t="s">
        <v>110</v>
      </c>
      <c r="C112" s="96">
        <v>41882877</v>
      </c>
      <c r="D112" s="96">
        <v>42878272</v>
      </c>
      <c r="E112" s="96">
        <f t="shared" si="6"/>
        <v>995395</v>
      </c>
      <c r="F112" s="97">
        <f t="shared" si="7"/>
        <v>2.3766156274317067</v>
      </c>
      <c r="G112" s="2"/>
      <c r="H112" s="2"/>
    </row>
    <row r="113" spans="2:8" ht="17.25" customHeight="1" x14ac:dyDescent="0.2">
      <c r="B113" s="66" t="s">
        <v>111</v>
      </c>
      <c r="C113" s="67">
        <v>319442845</v>
      </c>
      <c r="D113" s="67">
        <v>343031500</v>
      </c>
      <c r="E113" s="67">
        <f t="shared" si="6"/>
        <v>23588655</v>
      </c>
      <c r="F113" s="68">
        <f t="shared" si="7"/>
        <v>7.3843115816226836</v>
      </c>
      <c r="G113" s="2"/>
      <c r="H113" s="2"/>
    </row>
    <row r="114" spans="2:8" ht="15" customHeight="1" x14ac:dyDescent="0.2">
      <c r="B114" s="95" t="s">
        <v>112</v>
      </c>
      <c r="C114" s="96">
        <v>39256699</v>
      </c>
      <c r="D114" s="96">
        <v>39448718</v>
      </c>
      <c r="E114" s="96">
        <f t="shared" si="6"/>
        <v>192019</v>
      </c>
      <c r="F114" s="97">
        <f t="shared" si="7"/>
        <v>0.4891368986475404</v>
      </c>
      <c r="G114" s="2"/>
      <c r="H114" s="2"/>
    </row>
    <row r="115" spans="2:8" ht="17.25" customHeight="1" x14ac:dyDescent="0.2">
      <c r="B115" s="66" t="s">
        <v>113</v>
      </c>
      <c r="C115" s="67">
        <v>30153800</v>
      </c>
      <c r="D115" s="67">
        <v>29572523</v>
      </c>
      <c r="E115" s="67">
        <f t="shared" si="6"/>
        <v>-581277</v>
      </c>
      <c r="F115" s="68">
        <f t="shared" si="7"/>
        <v>-1.9277072873070722</v>
      </c>
      <c r="G115" s="2"/>
      <c r="H115" s="2"/>
    </row>
    <row r="116" spans="2:8" ht="15" customHeight="1" x14ac:dyDescent="0.2">
      <c r="B116" s="95" t="s">
        <v>114</v>
      </c>
      <c r="C116" s="96">
        <v>33287341</v>
      </c>
      <c r="D116" s="96">
        <v>34247268</v>
      </c>
      <c r="E116" s="96">
        <f t="shared" si="6"/>
        <v>959927</v>
      </c>
      <c r="F116" s="97">
        <f t="shared" si="7"/>
        <v>2.8837599254323139</v>
      </c>
      <c r="G116" s="2"/>
      <c r="H116" s="2"/>
    </row>
    <row r="117" spans="2:8" ht="17.25" customHeight="1" x14ac:dyDescent="0.2">
      <c r="B117" s="66" t="s">
        <v>115</v>
      </c>
      <c r="C117" s="67">
        <v>45710564</v>
      </c>
      <c r="D117" s="67">
        <v>45031847</v>
      </c>
      <c r="E117" s="67">
        <f t="shared" si="6"/>
        <v>-678717</v>
      </c>
      <c r="F117" s="68">
        <f t="shared" si="7"/>
        <v>-1.4848143199458226</v>
      </c>
      <c r="G117" s="2"/>
      <c r="H117" s="2"/>
    </row>
    <row r="118" spans="2:8" ht="15" customHeight="1" x14ac:dyDescent="0.2">
      <c r="B118" s="95" t="s">
        <v>116</v>
      </c>
      <c r="C118" s="96">
        <v>86608441</v>
      </c>
      <c r="D118" s="96">
        <v>92124475</v>
      </c>
      <c r="E118" s="96">
        <f t="shared" si="6"/>
        <v>5516034</v>
      </c>
      <c r="F118" s="97">
        <f t="shared" si="7"/>
        <v>6.3689334853631649</v>
      </c>
      <c r="G118" s="2"/>
      <c r="H118" s="2"/>
    </row>
    <row r="119" spans="2:8" ht="17.25" customHeight="1" x14ac:dyDescent="0.2">
      <c r="B119" s="66" t="s">
        <v>117</v>
      </c>
      <c r="C119" s="67">
        <v>208900854</v>
      </c>
      <c r="D119" s="67">
        <v>229071408</v>
      </c>
      <c r="E119" s="67">
        <f t="shared" si="6"/>
        <v>20170554</v>
      </c>
      <c r="F119" s="68">
        <f t="shared" si="7"/>
        <v>9.6555632079895659</v>
      </c>
      <c r="G119" s="2"/>
      <c r="H119" s="2"/>
    </row>
    <row r="120" spans="2:8" ht="15" customHeight="1" x14ac:dyDescent="0.2">
      <c r="B120" s="95" t="s">
        <v>118</v>
      </c>
      <c r="C120" s="96">
        <v>12206385</v>
      </c>
      <c r="D120" s="96">
        <v>11953691</v>
      </c>
      <c r="E120" s="96">
        <f t="shared" si="6"/>
        <v>-252694</v>
      </c>
      <c r="F120" s="97">
        <f t="shared" si="7"/>
        <v>-2.0701788449241936</v>
      </c>
      <c r="G120" s="2"/>
      <c r="H120" s="2"/>
    </row>
    <row r="121" spans="2:8" ht="17.25" customHeight="1" x14ac:dyDescent="0.2">
      <c r="B121" s="66" t="s">
        <v>119</v>
      </c>
      <c r="C121" s="67">
        <v>63414924</v>
      </c>
      <c r="D121" s="67">
        <v>66342411</v>
      </c>
      <c r="E121" s="67">
        <f t="shared" si="6"/>
        <v>2927487</v>
      </c>
      <c r="F121" s="68">
        <f t="shared" si="7"/>
        <v>4.6164007071899986</v>
      </c>
      <c r="G121" s="2"/>
      <c r="H121" s="2"/>
    </row>
    <row r="122" spans="2:8" ht="15" customHeight="1" x14ac:dyDescent="0.2">
      <c r="B122" s="95" t="s">
        <v>120</v>
      </c>
      <c r="C122" s="96">
        <v>29740822</v>
      </c>
      <c r="D122" s="96">
        <v>29379764</v>
      </c>
      <c r="E122" s="96">
        <f t="shared" si="6"/>
        <v>-361058</v>
      </c>
      <c r="F122" s="97">
        <f t="shared" si="7"/>
        <v>-1.2140148648211537</v>
      </c>
      <c r="G122" s="2"/>
      <c r="H122" s="2"/>
    </row>
    <row r="123" spans="2:8" ht="17.25" customHeight="1" x14ac:dyDescent="0.2">
      <c r="B123" s="66" t="s">
        <v>121</v>
      </c>
      <c r="C123" s="67">
        <v>166275893</v>
      </c>
      <c r="D123" s="67">
        <v>173374375</v>
      </c>
      <c r="E123" s="67">
        <f t="shared" si="6"/>
        <v>7098482</v>
      </c>
      <c r="F123" s="68">
        <f t="shared" si="7"/>
        <v>4.2690987081332352</v>
      </c>
      <c r="G123" s="2"/>
      <c r="H123" s="2"/>
    </row>
    <row r="124" spans="2:8" ht="15" customHeight="1" x14ac:dyDescent="0.2">
      <c r="B124" s="95" t="s">
        <v>147</v>
      </c>
      <c r="C124" s="96">
        <v>40019334</v>
      </c>
      <c r="D124" s="96">
        <v>40345126</v>
      </c>
      <c r="E124" s="96">
        <f>D124-C124</f>
        <v>325792</v>
      </c>
      <c r="F124" s="97">
        <f>E124/C124*100</f>
        <v>0.81408651128477061</v>
      </c>
      <c r="G124" s="2"/>
      <c r="H124" s="2"/>
    </row>
    <row r="125" spans="2:8" ht="4.5" customHeight="1" x14ac:dyDescent="0.2">
      <c r="B125" s="69"/>
      <c r="C125" s="70"/>
      <c r="D125" s="70"/>
      <c r="E125" s="71"/>
      <c r="F125" s="72"/>
      <c r="H125" s="28"/>
    </row>
    <row r="126" spans="2:8" ht="15" customHeight="1" x14ac:dyDescent="0.2">
      <c r="B126" s="73" t="s">
        <v>122</v>
      </c>
      <c r="C126" s="74">
        <f>SUM(C10:C125)</f>
        <v>6430761693</v>
      </c>
      <c r="D126" s="74">
        <f>SUM(D10:D125)</f>
        <v>6802222329</v>
      </c>
      <c r="E126" s="74">
        <f>SUM(E10:E124)</f>
        <v>371460636</v>
      </c>
      <c r="F126" s="75">
        <f>E126/C126*100</f>
        <v>5.7763085266297702</v>
      </c>
      <c r="G126" s="23"/>
      <c r="H126" s="2"/>
    </row>
    <row r="127" spans="2:8" ht="12.75" customHeight="1" x14ac:dyDescent="0.2">
      <c r="B127" s="69" t="s">
        <v>149</v>
      </c>
      <c r="C127" s="70">
        <v>1250000</v>
      </c>
      <c r="D127" s="70">
        <v>1027085</v>
      </c>
      <c r="E127" s="70">
        <f>D127-C127</f>
        <v>-222915</v>
      </c>
      <c r="F127" s="72">
        <f>E127/C127*100</f>
        <v>-17.833199999999998</v>
      </c>
      <c r="G127" s="29"/>
      <c r="H127" s="2"/>
    </row>
    <row r="128" spans="2:8" ht="15" customHeight="1" x14ac:dyDescent="0.2">
      <c r="B128" s="73" t="s">
        <v>3</v>
      </c>
      <c r="C128" s="74">
        <f>+C126+C127</f>
        <v>6432011693</v>
      </c>
      <c r="D128" s="74">
        <f>+D126+D127</f>
        <v>6803249414</v>
      </c>
      <c r="E128" s="74">
        <f>E126+E127</f>
        <v>371237721</v>
      </c>
      <c r="F128" s="75">
        <f>E128/C128*100</f>
        <v>5.7717202442902957</v>
      </c>
      <c r="G128" s="29"/>
      <c r="H128" s="2"/>
    </row>
    <row r="129" spans="2:6" ht="5.25" customHeight="1" x14ac:dyDescent="0.2">
      <c r="B129" s="76"/>
      <c r="C129" s="77"/>
      <c r="D129" s="77"/>
      <c r="E129" s="78"/>
      <c r="F129" s="79"/>
    </row>
    <row r="131" spans="2:6" x14ac:dyDescent="0.2">
      <c r="B131" s="38" t="s">
        <v>306</v>
      </c>
    </row>
    <row r="132" spans="2:6" ht="3.75" customHeight="1" x14ac:dyDescent="0.2"/>
    <row r="133" spans="2:6" x14ac:dyDescent="0.2">
      <c r="B133" s="3" t="s">
        <v>307</v>
      </c>
    </row>
  </sheetData>
  <mergeCells count="2">
    <mergeCell ref="B5:F5"/>
    <mergeCell ref="B7:B8"/>
  </mergeCells>
  <phoneticPr fontId="3" type="noConversion"/>
  <pageMargins left="0.62992125984251968" right="0.27559055118110237" top="0.19685039370078741" bottom="0.70866141732283472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AI136"/>
  <sheetViews>
    <sheetView showGridLines="0" workbookViewId="0">
      <pane ySplit="9" topLeftCell="A124" activePane="bottomLeft" state="frozen"/>
      <selection pane="bottomLeft" activeCell="C139" sqref="C139"/>
    </sheetView>
  </sheetViews>
  <sheetFormatPr baseColWidth="10" defaultColWidth="8.42578125" defaultRowHeight="12.75" x14ac:dyDescent="0.2"/>
  <cols>
    <col min="1" max="1" width="1.85546875" customWidth="1"/>
    <col min="2" max="2" width="42.7109375" style="3" customWidth="1"/>
    <col min="3" max="4" width="22.7109375" style="18" customWidth="1"/>
    <col min="5" max="5" width="1.5703125" customWidth="1"/>
    <col min="6" max="6" width="25.28515625" customWidth="1"/>
    <col min="7" max="7" width="21.85546875" customWidth="1"/>
    <col min="8" max="8" width="11.28515625" customWidth="1"/>
  </cols>
  <sheetData>
    <row r="1" spans="2:10" ht="5.25" customHeight="1" x14ac:dyDescent="0.2">
      <c r="B1" s="10"/>
      <c r="C1" s="11"/>
      <c r="D1" s="11"/>
    </row>
    <row r="2" spans="2:10" ht="13.5" customHeight="1" x14ac:dyDescent="0.25">
      <c r="B2" s="113" t="s">
        <v>0</v>
      </c>
      <c r="C2" s="113"/>
      <c r="D2" s="113"/>
    </row>
    <row r="3" spans="2:10" s="1" customFormat="1" ht="21" customHeight="1" x14ac:dyDescent="0.2">
      <c r="B3" s="114" t="s">
        <v>123</v>
      </c>
      <c r="C3" s="114"/>
      <c r="D3" s="114"/>
    </row>
    <row r="4" spans="2:10" ht="17.45" customHeight="1" x14ac:dyDescent="0.2">
      <c r="B4" s="114" t="s">
        <v>292</v>
      </c>
      <c r="C4" s="114"/>
      <c r="D4" s="114"/>
    </row>
    <row r="5" spans="2:10" ht="15" customHeight="1" x14ac:dyDescent="0.2">
      <c r="B5" s="115" t="s">
        <v>148</v>
      </c>
      <c r="C5" s="115"/>
      <c r="D5" s="115"/>
    </row>
    <row r="6" spans="2:10" ht="4.9000000000000004" customHeight="1" x14ac:dyDescent="0.2">
      <c r="B6" s="5"/>
      <c r="C6" s="14"/>
      <c r="D6" s="14"/>
    </row>
    <row r="7" spans="2:10" ht="18" customHeight="1" x14ac:dyDescent="0.2">
      <c r="B7" s="80"/>
      <c r="C7" s="81" t="s">
        <v>125</v>
      </c>
      <c r="D7" s="82" t="s">
        <v>125</v>
      </c>
    </row>
    <row r="8" spans="2:10" ht="13.9" customHeight="1" x14ac:dyDescent="0.2">
      <c r="B8" s="83" t="s">
        <v>124</v>
      </c>
      <c r="C8" s="84" t="s">
        <v>288</v>
      </c>
      <c r="D8" s="85" t="s">
        <v>126</v>
      </c>
    </row>
    <row r="9" spans="2:10" s="9" customFormat="1" ht="9" hidden="1" customHeight="1" x14ac:dyDescent="0.2">
      <c r="B9" s="6"/>
      <c r="C9" s="4"/>
      <c r="D9" s="4"/>
    </row>
    <row r="10" spans="2:10" ht="18" customHeight="1" x14ac:dyDescent="0.2">
      <c r="B10" s="66" t="s">
        <v>9</v>
      </c>
      <c r="C10" s="67">
        <v>10078430</v>
      </c>
      <c r="D10" s="67">
        <v>10085718</v>
      </c>
      <c r="E10" s="9"/>
      <c r="F10" s="9"/>
      <c r="G10" s="9"/>
      <c r="H10" s="9"/>
      <c r="I10" s="9"/>
      <c r="J10" s="9"/>
    </row>
    <row r="11" spans="2:10" ht="15" customHeight="1" x14ac:dyDescent="0.2">
      <c r="B11" s="95" t="s">
        <v>10</v>
      </c>
      <c r="C11" s="96">
        <v>13545068</v>
      </c>
      <c r="D11" s="96">
        <v>13554863</v>
      </c>
      <c r="E11" s="9"/>
      <c r="F11" s="9"/>
      <c r="G11" s="9"/>
      <c r="H11" s="9"/>
    </row>
    <row r="12" spans="2:10" ht="18" customHeight="1" x14ac:dyDescent="0.2">
      <c r="B12" s="66" t="s">
        <v>11</v>
      </c>
      <c r="C12" s="67">
        <v>15501490</v>
      </c>
      <c r="D12" s="67">
        <v>15512700</v>
      </c>
      <c r="E12" s="9"/>
      <c r="F12" s="9"/>
      <c r="G12" s="9"/>
      <c r="H12" s="9"/>
      <c r="I12" s="9"/>
      <c r="J12" s="9"/>
    </row>
    <row r="13" spans="2:10" ht="15" customHeight="1" x14ac:dyDescent="0.2">
      <c r="B13" s="95" t="s">
        <v>12</v>
      </c>
      <c r="C13" s="96">
        <v>15733921</v>
      </c>
      <c r="D13" s="96">
        <v>15745299</v>
      </c>
      <c r="E13" s="9"/>
      <c r="F13" s="9"/>
      <c r="G13" s="9"/>
      <c r="H13" s="9"/>
    </row>
    <row r="14" spans="2:10" ht="18" customHeight="1" x14ac:dyDescent="0.2">
      <c r="B14" s="66" t="s">
        <v>13</v>
      </c>
      <c r="C14" s="67">
        <v>11274333</v>
      </c>
      <c r="D14" s="67">
        <v>11282486</v>
      </c>
      <c r="E14" s="9"/>
      <c r="F14" s="9"/>
      <c r="G14" s="9"/>
      <c r="H14" s="9"/>
      <c r="I14" s="9"/>
      <c r="J14" s="9"/>
    </row>
    <row r="15" spans="2:10" ht="15" customHeight="1" x14ac:dyDescent="0.2">
      <c r="B15" s="95" t="s">
        <v>14</v>
      </c>
      <c r="C15" s="96">
        <v>50069421</v>
      </c>
      <c r="D15" s="96">
        <v>50105629</v>
      </c>
      <c r="E15" s="9"/>
      <c r="F15" s="9"/>
      <c r="G15" s="9"/>
      <c r="H15" s="9"/>
    </row>
    <row r="16" spans="2:10" ht="18" customHeight="1" x14ac:dyDescent="0.2">
      <c r="B16" s="66" t="s">
        <v>15</v>
      </c>
      <c r="C16" s="67">
        <v>5450543</v>
      </c>
      <c r="D16" s="67">
        <v>5454490</v>
      </c>
      <c r="E16" s="9"/>
      <c r="F16" s="9"/>
      <c r="G16" s="9"/>
      <c r="H16" s="9"/>
      <c r="I16" s="9"/>
      <c r="J16" s="9"/>
    </row>
    <row r="17" spans="2:10" ht="15" customHeight="1" x14ac:dyDescent="0.2">
      <c r="B17" s="95" t="s">
        <v>16</v>
      </c>
      <c r="C17" s="96">
        <v>55135817</v>
      </c>
      <c r="D17" s="96">
        <v>55175688</v>
      </c>
      <c r="E17" s="9"/>
      <c r="F17" s="9"/>
      <c r="G17" s="9"/>
      <c r="H17" s="9"/>
    </row>
    <row r="18" spans="2:10" ht="18" customHeight="1" x14ac:dyDescent="0.2">
      <c r="B18" s="66" t="s">
        <v>17</v>
      </c>
      <c r="C18" s="67">
        <v>28041775</v>
      </c>
      <c r="D18" s="67">
        <v>28062053</v>
      </c>
      <c r="E18" s="9"/>
      <c r="F18" s="9"/>
      <c r="G18" s="9"/>
      <c r="H18" s="9"/>
      <c r="I18" s="9"/>
      <c r="J18" s="9"/>
    </row>
    <row r="19" spans="2:10" ht="15" customHeight="1" x14ac:dyDescent="0.2">
      <c r="B19" s="95" t="s">
        <v>18</v>
      </c>
      <c r="C19" s="96">
        <v>30537216</v>
      </c>
      <c r="D19" s="96">
        <v>30559299</v>
      </c>
      <c r="E19" s="9"/>
      <c r="F19" s="9"/>
      <c r="G19" s="9"/>
      <c r="H19" s="9"/>
    </row>
    <row r="20" spans="2:10" ht="18" customHeight="1" x14ac:dyDescent="0.2">
      <c r="B20" s="66" t="s">
        <v>19</v>
      </c>
      <c r="C20" s="67">
        <v>6290758</v>
      </c>
      <c r="D20" s="67">
        <v>6295307</v>
      </c>
      <c r="E20" s="9"/>
      <c r="F20" s="9"/>
      <c r="G20" s="9"/>
      <c r="H20" s="9"/>
      <c r="I20" s="9"/>
      <c r="J20" s="9"/>
    </row>
    <row r="21" spans="2:10" ht="15" customHeight="1" x14ac:dyDescent="0.2">
      <c r="B21" s="95" t="s">
        <v>20</v>
      </c>
      <c r="C21" s="96">
        <v>17135705</v>
      </c>
      <c r="D21" s="96">
        <v>17148097</v>
      </c>
      <c r="E21" s="9"/>
      <c r="F21" s="9"/>
      <c r="G21" s="9"/>
      <c r="H21" s="9"/>
    </row>
    <row r="22" spans="2:10" ht="18" customHeight="1" x14ac:dyDescent="0.2">
      <c r="B22" s="66" t="s">
        <v>21</v>
      </c>
      <c r="C22" s="67">
        <v>23236817</v>
      </c>
      <c r="D22" s="67">
        <v>23253621</v>
      </c>
      <c r="E22" s="9"/>
      <c r="F22" s="9"/>
      <c r="G22" s="9"/>
      <c r="H22" s="9"/>
      <c r="I22" s="9"/>
      <c r="J22" s="9"/>
    </row>
    <row r="23" spans="2:10" ht="15" customHeight="1" x14ac:dyDescent="0.2">
      <c r="B23" s="95" t="s">
        <v>22</v>
      </c>
      <c r="C23" s="96">
        <v>7854658</v>
      </c>
      <c r="D23" s="96">
        <v>7860338</v>
      </c>
      <c r="E23" s="9"/>
      <c r="F23" s="9"/>
      <c r="G23" s="9"/>
      <c r="H23" s="9"/>
    </row>
    <row r="24" spans="2:10" ht="18" customHeight="1" x14ac:dyDescent="0.2">
      <c r="B24" s="66" t="s">
        <v>23</v>
      </c>
      <c r="C24" s="67">
        <v>29240295</v>
      </c>
      <c r="D24" s="67">
        <v>29261440</v>
      </c>
      <c r="E24" s="9"/>
      <c r="F24" s="9"/>
      <c r="G24" s="9"/>
      <c r="H24" s="9"/>
      <c r="I24" s="9"/>
      <c r="J24" s="9"/>
    </row>
    <row r="25" spans="2:10" ht="15" customHeight="1" x14ac:dyDescent="0.2">
      <c r="B25" s="95" t="s">
        <v>24</v>
      </c>
      <c r="C25" s="96">
        <v>25064810</v>
      </c>
      <c r="D25" s="96">
        <v>25082936</v>
      </c>
      <c r="E25" s="9"/>
      <c r="F25" s="9"/>
      <c r="G25" s="9"/>
      <c r="H25" s="9"/>
    </row>
    <row r="26" spans="2:10" ht="18" customHeight="1" x14ac:dyDescent="0.2">
      <c r="B26" s="66" t="s">
        <v>25</v>
      </c>
      <c r="C26" s="67">
        <v>36658972</v>
      </c>
      <c r="D26" s="67">
        <v>36685482</v>
      </c>
      <c r="E26" s="9"/>
      <c r="F26" s="9"/>
      <c r="G26" s="9"/>
      <c r="H26" s="9"/>
      <c r="I26" s="9"/>
      <c r="J26" s="9"/>
    </row>
    <row r="27" spans="2:10" ht="15" customHeight="1" x14ac:dyDescent="0.2">
      <c r="B27" s="95" t="s">
        <v>26</v>
      </c>
      <c r="C27" s="96">
        <v>9688631</v>
      </c>
      <c r="D27" s="96">
        <v>9695637</v>
      </c>
      <c r="E27" s="9"/>
      <c r="F27" s="9"/>
      <c r="G27" s="9"/>
      <c r="H27" s="9"/>
    </row>
    <row r="28" spans="2:10" ht="18" customHeight="1" x14ac:dyDescent="0.2">
      <c r="B28" s="66" t="s">
        <v>27</v>
      </c>
      <c r="C28" s="67">
        <v>13876501</v>
      </c>
      <c r="D28" s="67">
        <v>13886536</v>
      </c>
      <c r="E28" s="9"/>
      <c r="F28" s="9"/>
      <c r="G28" s="9"/>
      <c r="H28" s="9"/>
      <c r="I28" s="9"/>
      <c r="J28" s="9"/>
    </row>
    <row r="29" spans="2:10" ht="15" customHeight="1" x14ac:dyDescent="0.2">
      <c r="B29" s="95" t="s">
        <v>28</v>
      </c>
      <c r="C29" s="96">
        <v>20989104</v>
      </c>
      <c r="D29" s="96">
        <v>21004283</v>
      </c>
      <c r="E29" s="9"/>
      <c r="F29" s="9"/>
      <c r="G29" s="9"/>
      <c r="H29" s="9"/>
    </row>
    <row r="30" spans="2:10" ht="18" customHeight="1" x14ac:dyDescent="0.2">
      <c r="B30" s="66" t="s">
        <v>29</v>
      </c>
      <c r="C30" s="67">
        <v>17507252</v>
      </c>
      <c r="D30" s="67">
        <v>17519913</v>
      </c>
      <c r="E30" s="9"/>
      <c r="F30" s="9"/>
      <c r="G30" s="9"/>
      <c r="H30" s="9"/>
      <c r="I30" s="9"/>
      <c r="J30" s="9"/>
    </row>
    <row r="31" spans="2:10" ht="15" customHeight="1" x14ac:dyDescent="0.2">
      <c r="B31" s="95" t="s">
        <v>30</v>
      </c>
      <c r="C31" s="96">
        <v>11056942</v>
      </c>
      <c r="D31" s="96">
        <v>11064938</v>
      </c>
      <c r="E31" s="9"/>
      <c r="F31" s="9"/>
      <c r="G31" s="9"/>
      <c r="H31" s="9"/>
    </row>
    <row r="32" spans="2:10" ht="18" customHeight="1" x14ac:dyDescent="0.2">
      <c r="B32" s="66" t="s">
        <v>31</v>
      </c>
      <c r="C32" s="67">
        <v>7565661</v>
      </c>
      <c r="D32" s="67">
        <v>7571132</v>
      </c>
      <c r="E32" s="9"/>
      <c r="F32" s="9"/>
      <c r="G32" s="9"/>
      <c r="H32" s="9"/>
      <c r="I32" s="9"/>
      <c r="J32" s="9"/>
    </row>
    <row r="33" spans="2:10" ht="15" customHeight="1" x14ac:dyDescent="0.2">
      <c r="B33" s="95" t="s">
        <v>32</v>
      </c>
      <c r="C33" s="96">
        <v>23367410</v>
      </c>
      <c r="D33" s="96">
        <v>23384308</v>
      </c>
      <c r="E33" s="9"/>
      <c r="F33" s="9"/>
      <c r="G33" s="9"/>
      <c r="H33" s="9"/>
    </row>
    <row r="34" spans="2:10" ht="18" customHeight="1" x14ac:dyDescent="0.2">
      <c r="B34" s="66" t="s">
        <v>33</v>
      </c>
      <c r="C34" s="67">
        <v>36562350</v>
      </c>
      <c r="D34" s="67">
        <v>36588790</v>
      </c>
      <c r="E34" s="9"/>
      <c r="F34" s="9"/>
      <c r="G34" s="9"/>
      <c r="H34" s="9"/>
      <c r="I34" s="9"/>
      <c r="J34" s="9"/>
    </row>
    <row r="35" spans="2:10" ht="15" customHeight="1" x14ac:dyDescent="0.2">
      <c r="B35" s="95" t="s">
        <v>34</v>
      </c>
      <c r="C35" s="96">
        <v>18772407</v>
      </c>
      <c r="D35" s="96">
        <v>18785983</v>
      </c>
      <c r="E35" s="9"/>
      <c r="F35" s="9"/>
      <c r="G35" s="9"/>
      <c r="H35" s="9"/>
    </row>
    <row r="36" spans="2:10" ht="18" customHeight="1" x14ac:dyDescent="0.2">
      <c r="B36" s="66" t="s">
        <v>35</v>
      </c>
      <c r="C36" s="67">
        <v>5720699</v>
      </c>
      <c r="D36" s="67">
        <v>5724836</v>
      </c>
      <c r="E36" s="9"/>
      <c r="F36" s="9"/>
      <c r="G36" s="9"/>
      <c r="H36" s="9"/>
      <c r="I36" s="9"/>
      <c r="J36" s="9"/>
    </row>
    <row r="37" spans="2:10" ht="15" customHeight="1" x14ac:dyDescent="0.2">
      <c r="B37" s="95" t="s">
        <v>36</v>
      </c>
      <c r="C37" s="96">
        <v>4224404</v>
      </c>
      <c r="D37" s="96">
        <v>4227459</v>
      </c>
      <c r="E37" s="9"/>
      <c r="F37" s="9"/>
      <c r="G37" s="9"/>
      <c r="H37" s="9"/>
    </row>
    <row r="38" spans="2:10" ht="18" customHeight="1" x14ac:dyDescent="0.2">
      <c r="B38" s="66" t="s">
        <v>37</v>
      </c>
      <c r="C38" s="67">
        <v>21188338</v>
      </c>
      <c r="D38" s="67">
        <v>21203660</v>
      </c>
      <c r="E38" s="9"/>
      <c r="F38" s="9"/>
      <c r="G38" s="9"/>
      <c r="H38" s="9"/>
      <c r="I38" s="9"/>
      <c r="J38" s="9"/>
    </row>
    <row r="39" spans="2:10" ht="15" customHeight="1" x14ac:dyDescent="0.2">
      <c r="B39" s="95" t="s">
        <v>38</v>
      </c>
      <c r="C39" s="96">
        <v>11118703</v>
      </c>
      <c r="D39" s="96">
        <v>11126743</v>
      </c>
      <c r="E39" s="9"/>
      <c r="F39" s="9"/>
      <c r="G39" s="9"/>
      <c r="H39" s="9"/>
    </row>
    <row r="40" spans="2:10" ht="18" customHeight="1" x14ac:dyDescent="0.2">
      <c r="B40" s="66" t="s">
        <v>39</v>
      </c>
      <c r="C40" s="67">
        <v>25423070</v>
      </c>
      <c r="D40" s="67">
        <v>25441454</v>
      </c>
      <c r="E40" s="9"/>
      <c r="F40" s="9"/>
      <c r="G40" s="9"/>
      <c r="H40" s="9"/>
      <c r="I40" s="9"/>
      <c r="J40" s="9"/>
    </row>
    <row r="41" spans="2:10" ht="15" customHeight="1" x14ac:dyDescent="0.2">
      <c r="B41" s="95" t="s">
        <v>40</v>
      </c>
      <c r="C41" s="96">
        <v>15634174</v>
      </c>
      <c r="D41" s="96">
        <v>15645480</v>
      </c>
      <c r="E41" s="9"/>
      <c r="F41" s="9"/>
      <c r="G41" s="9"/>
      <c r="H41" s="9"/>
    </row>
    <row r="42" spans="2:10" ht="18" customHeight="1" x14ac:dyDescent="0.2">
      <c r="B42" s="66" t="s">
        <v>41</v>
      </c>
      <c r="C42" s="67">
        <v>12689531</v>
      </c>
      <c r="D42" s="67">
        <v>12698707</v>
      </c>
      <c r="E42" s="9"/>
      <c r="F42" s="9"/>
      <c r="G42" s="9"/>
      <c r="H42" s="9"/>
      <c r="I42" s="9"/>
      <c r="J42" s="9"/>
    </row>
    <row r="43" spans="2:10" ht="15" customHeight="1" x14ac:dyDescent="0.2">
      <c r="B43" s="95" t="s">
        <v>42</v>
      </c>
      <c r="C43" s="96">
        <v>80380097</v>
      </c>
      <c r="D43" s="96">
        <v>80438224</v>
      </c>
      <c r="E43" s="9"/>
      <c r="F43" s="9"/>
      <c r="G43" s="9"/>
      <c r="H43" s="9"/>
    </row>
    <row r="44" spans="2:10" ht="18" customHeight="1" x14ac:dyDescent="0.2">
      <c r="B44" s="66" t="s">
        <v>43</v>
      </c>
      <c r="C44" s="67">
        <v>40806615</v>
      </c>
      <c r="D44" s="67">
        <v>40836124</v>
      </c>
      <c r="E44" s="9"/>
      <c r="F44" s="9"/>
      <c r="G44" s="9"/>
      <c r="H44" s="9"/>
      <c r="I44" s="9"/>
      <c r="J44" s="9"/>
    </row>
    <row r="45" spans="2:10" ht="15" customHeight="1" x14ac:dyDescent="0.2">
      <c r="B45" s="95" t="s">
        <v>44</v>
      </c>
      <c r="C45" s="96">
        <v>7264565</v>
      </c>
      <c r="D45" s="96">
        <v>7269818</v>
      </c>
      <c r="E45" s="9"/>
      <c r="F45" s="9"/>
      <c r="G45" s="9"/>
      <c r="H45" s="9"/>
    </row>
    <row r="46" spans="2:10" ht="18" customHeight="1" x14ac:dyDescent="0.2">
      <c r="B46" s="66" t="s">
        <v>45</v>
      </c>
      <c r="C46" s="67">
        <v>11817467</v>
      </c>
      <c r="D46" s="67">
        <v>11826013</v>
      </c>
      <c r="E46" s="9"/>
      <c r="F46" s="9"/>
      <c r="G46" s="9"/>
      <c r="H46" s="9"/>
      <c r="I46" s="9"/>
      <c r="J46" s="9"/>
    </row>
    <row r="47" spans="2:10" ht="15" customHeight="1" x14ac:dyDescent="0.2">
      <c r="B47" s="95" t="s">
        <v>46</v>
      </c>
      <c r="C47" s="96">
        <v>52737951</v>
      </c>
      <c r="D47" s="96">
        <v>52776088</v>
      </c>
      <c r="E47" s="9"/>
      <c r="F47" s="9"/>
      <c r="G47" s="9"/>
      <c r="H47" s="9"/>
    </row>
    <row r="48" spans="2:10" ht="7.9" customHeight="1" x14ac:dyDescent="0.2">
      <c r="B48" s="16"/>
      <c r="C48" s="17"/>
      <c r="D48" s="17"/>
    </row>
    <row r="49" spans="2:10" ht="12.75" hidden="1" customHeight="1" x14ac:dyDescent="0.2">
      <c r="B49" s="98"/>
      <c r="C49" s="20"/>
      <c r="D49" s="20"/>
    </row>
    <row r="50" spans="2:10" ht="18" customHeight="1" x14ac:dyDescent="0.2">
      <c r="B50" s="66" t="s">
        <v>47</v>
      </c>
      <c r="C50" s="67">
        <v>9473658</v>
      </c>
      <c r="D50" s="67">
        <v>9480509</v>
      </c>
      <c r="E50" s="9"/>
      <c r="F50" s="9"/>
      <c r="G50" s="9"/>
      <c r="H50" s="9"/>
      <c r="I50" s="9"/>
      <c r="J50" s="9"/>
    </row>
    <row r="51" spans="2:10" ht="15" customHeight="1" x14ac:dyDescent="0.2">
      <c r="B51" s="95" t="s">
        <v>48</v>
      </c>
      <c r="C51" s="96">
        <v>13601601</v>
      </c>
      <c r="D51" s="96">
        <v>13611437</v>
      </c>
      <c r="E51" s="9"/>
      <c r="F51" s="9"/>
      <c r="G51" s="9"/>
      <c r="H51" s="9"/>
    </row>
    <row r="52" spans="2:10" ht="18" customHeight="1" x14ac:dyDescent="0.2">
      <c r="B52" s="66" t="s">
        <v>49</v>
      </c>
      <c r="C52" s="67">
        <v>14061538</v>
      </c>
      <c r="D52" s="67">
        <v>14071707</v>
      </c>
      <c r="E52" s="9"/>
      <c r="F52" s="9"/>
      <c r="G52" s="9"/>
      <c r="H52" s="9"/>
      <c r="I52" s="9"/>
      <c r="J52" s="9"/>
    </row>
    <row r="53" spans="2:10" ht="15" customHeight="1" x14ac:dyDescent="0.2">
      <c r="B53" s="95" t="s">
        <v>50</v>
      </c>
      <c r="C53" s="96">
        <v>6273546</v>
      </c>
      <c r="D53" s="96">
        <v>6278082</v>
      </c>
      <c r="E53" s="9"/>
      <c r="F53" s="9"/>
      <c r="G53" s="9"/>
      <c r="H53" s="9"/>
    </row>
    <row r="54" spans="2:10" ht="18" customHeight="1" x14ac:dyDescent="0.2">
      <c r="B54" s="66" t="s">
        <v>51</v>
      </c>
      <c r="C54" s="67">
        <v>17473377</v>
      </c>
      <c r="D54" s="67">
        <v>17486013</v>
      </c>
      <c r="E54" s="9"/>
      <c r="F54" s="9"/>
      <c r="G54" s="9"/>
      <c r="H54" s="9"/>
      <c r="I54" s="9"/>
      <c r="J54" s="9"/>
    </row>
    <row r="55" spans="2:10" ht="15" customHeight="1" x14ac:dyDescent="0.2">
      <c r="B55" s="95" t="s">
        <v>52</v>
      </c>
      <c r="C55" s="96">
        <v>14224981</v>
      </c>
      <c r="D55" s="96">
        <v>14235268</v>
      </c>
      <c r="E55" s="9"/>
      <c r="F55" s="9"/>
      <c r="G55" s="9"/>
      <c r="H55" s="9"/>
    </row>
    <row r="56" spans="2:10" ht="18" customHeight="1" x14ac:dyDescent="0.2">
      <c r="B56" s="66" t="s">
        <v>53</v>
      </c>
      <c r="C56" s="67">
        <v>10264907</v>
      </c>
      <c r="D56" s="67">
        <v>10272330</v>
      </c>
      <c r="E56" s="9"/>
      <c r="F56" s="9"/>
      <c r="G56" s="9"/>
      <c r="H56" s="9"/>
      <c r="I56" s="9"/>
      <c r="J56" s="9"/>
    </row>
    <row r="57" spans="2:10" ht="15" customHeight="1" x14ac:dyDescent="0.2">
      <c r="B57" s="95" t="s">
        <v>55</v>
      </c>
      <c r="C57" s="96">
        <v>16783585</v>
      </c>
      <c r="D57" s="96">
        <v>16795722</v>
      </c>
      <c r="E57" s="9"/>
      <c r="F57" s="9"/>
      <c r="G57" s="9"/>
      <c r="H57" s="9"/>
    </row>
    <row r="58" spans="2:10" ht="18" customHeight="1" x14ac:dyDescent="0.2">
      <c r="B58" s="66" t="s">
        <v>56</v>
      </c>
      <c r="C58" s="67">
        <v>29796864</v>
      </c>
      <c r="D58" s="67">
        <v>29818412</v>
      </c>
      <c r="E58" s="9"/>
      <c r="F58" s="9"/>
      <c r="G58" s="9"/>
      <c r="H58" s="9"/>
      <c r="I58" s="9"/>
      <c r="J58" s="9"/>
    </row>
    <row r="59" spans="2:10" ht="15" customHeight="1" x14ac:dyDescent="0.2">
      <c r="B59" s="95" t="s">
        <v>57</v>
      </c>
      <c r="C59" s="96">
        <v>5646134</v>
      </c>
      <c r="D59" s="96">
        <v>5650217</v>
      </c>
      <c r="E59" s="9"/>
      <c r="F59" s="9"/>
      <c r="G59" s="9"/>
      <c r="H59" s="9"/>
    </row>
    <row r="60" spans="2:10" ht="18" customHeight="1" x14ac:dyDescent="0.2">
      <c r="B60" s="66" t="s">
        <v>58</v>
      </c>
      <c r="C60" s="67">
        <v>36919917</v>
      </c>
      <c r="D60" s="67">
        <v>36946616</v>
      </c>
      <c r="E60" s="9"/>
      <c r="F60" s="9"/>
      <c r="G60" s="9"/>
      <c r="H60" s="9"/>
      <c r="I60" s="9"/>
      <c r="J60" s="9"/>
    </row>
    <row r="61" spans="2:10" ht="15" customHeight="1" x14ac:dyDescent="0.2">
      <c r="B61" s="95" t="s">
        <v>59</v>
      </c>
      <c r="C61" s="96">
        <v>84646095</v>
      </c>
      <c r="D61" s="96">
        <v>84707308</v>
      </c>
      <c r="E61" s="9"/>
      <c r="F61" s="9"/>
      <c r="G61" s="9"/>
      <c r="H61" s="9"/>
    </row>
    <row r="62" spans="2:10" ht="18" customHeight="1" x14ac:dyDescent="0.2">
      <c r="B62" s="66" t="s">
        <v>60</v>
      </c>
      <c r="C62" s="67">
        <v>5477922</v>
      </c>
      <c r="D62" s="67">
        <v>5481883</v>
      </c>
      <c r="E62" s="9"/>
      <c r="F62" s="9"/>
      <c r="G62" s="9"/>
      <c r="H62" s="9"/>
      <c r="I62" s="9"/>
      <c r="J62" s="9"/>
    </row>
    <row r="63" spans="2:10" ht="15" customHeight="1" x14ac:dyDescent="0.2">
      <c r="B63" s="95" t="s">
        <v>61</v>
      </c>
      <c r="C63" s="96">
        <v>29028647</v>
      </c>
      <c r="D63" s="96">
        <v>29049639</v>
      </c>
      <c r="E63" s="9"/>
      <c r="F63" s="9"/>
      <c r="G63" s="9"/>
      <c r="H63" s="9"/>
    </row>
    <row r="64" spans="2:10" ht="18" customHeight="1" x14ac:dyDescent="0.2">
      <c r="B64" s="66" t="s">
        <v>62</v>
      </c>
      <c r="C64" s="67">
        <v>173749711</v>
      </c>
      <c r="D64" s="67">
        <v>173875359</v>
      </c>
      <c r="E64" s="9"/>
      <c r="F64" s="9"/>
      <c r="G64" s="9"/>
      <c r="H64" s="9"/>
      <c r="I64" s="9"/>
      <c r="J64" s="9"/>
    </row>
    <row r="65" spans="2:10" ht="15" customHeight="1" x14ac:dyDescent="0.2">
      <c r="B65" s="95" t="s">
        <v>63</v>
      </c>
      <c r="C65" s="96">
        <v>14233219</v>
      </c>
      <c r="D65" s="96">
        <v>14243511</v>
      </c>
      <c r="E65" s="9"/>
      <c r="F65" s="9"/>
      <c r="G65" s="9"/>
      <c r="H65" s="9"/>
    </row>
    <row r="66" spans="2:10" ht="18" customHeight="1" x14ac:dyDescent="0.2">
      <c r="B66" s="66" t="s">
        <v>64</v>
      </c>
      <c r="C66" s="67">
        <v>26559865</v>
      </c>
      <c r="D66" s="67">
        <v>26579072</v>
      </c>
      <c r="E66" s="9"/>
      <c r="F66" s="9"/>
      <c r="G66" s="9"/>
      <c r="H66" s="9"/>
      <c r="I66" s="9"/>
      <c r="J66" s="9"/>
    </row>
    <row r="67" spans="2:10" ht="15" customHeight="1" x14ac:dyDescent="0.2">
      <c r="B67" s="95" t="s">
        <v>65</v>
      </c>
      <c r="C67" s="96">
        <v>40252930</v>
      </c>
      <c r="D67" s="96">
        <v>40282039</v>
      </c>
      <c r="E67" s="9"/>
      <c r="F67" s="9"/>
      <c r="G67" s="9"/>
      <c r="H67" s="9"/>
    </row>
    <row r="68" spans="2:10" ht="18" customHeight="1" x14ac:dyDescent="0.2">
      <c r="B68" s="66" t="s">
        <v>66</v>
      </c>
      <c r="C68" s="67">
        <v>28203388</v>
      </c>
      <c r="D68" s="67">
        <v>28223784</v>
      </c>
      <c r="E68" s="9"/>
      <c r="F68" s="9"/>
      <c r="G68" s="9"/>
      <c r="H68" s="9"/>
      <c r="I68" s="9"/>
      <c r="J68" s="9"/>
    </row>
    <row r="69" spans="2:10" ht="15" customHeight="1" x14ac:dyDescent="0.2">
      <c r="B69" s="95" t="s">
        <v>67</v>
      </c>
      <c r="C69" s="96">
        <v>8584278</v>
      </c>
      <c r="D69" s="96">
        <v>8590486</v>
      </c>
      <c r="E69" s="9"/>
      <c r="F69" s="9"/>
      <c r="G69" s="9"/>
      <c r="H69" s="9"/>
    </row>
    <row r="70" spans="2:10" ht="18" customHeight="1" x14ac:dyDescent="0.2">
      <c r="B70" s="66" t="s">
        <v>68</v>
      </c>
      <c r="C70" s="67">
        <v>9333511</v>
      </c>
      <c r="D70" s="67">
        <v>9340261</v>
      </c>
      <c r="E70" s="9"/>
      <c r="F70" s="9"/>
      <c r="G70" s="9"/>
      <c r="H70" s="9"/>
      <c r="I70" s="9"/>
      <c r="J70" s="9"/>
    </row>
    <row r="71" spans="2:10" ht="15" customHeight="1" x14ac:dyDescent="0.2">
      <c r="B71" s="95" t="s">
        <v>69</v>
      </c>
      <c r="C71" s="96">
        <v>6621174</v>
      </c>
      <c r="D71" s="96">
        <v>6625962</v>
      </c>
      <c r="E71" s="9"/>
      <c r="F71" s="9"/>
      <c r="G71" s="9"/>
      <c r="H71" s="9"/>
    </row>
    <row r="72" spans="2:10" ht="18" customHeight="1" x14ac:dyDescent="0.2">
      <c r="B72" s="66" t="s">
        <v>70</v>
      </c>
      <c r="C72" s="67">
        <v>30594142</v>
      </c>
      <c r="D72" s="67">
        <v>30616266</v>
      </c>
      <c r="E72" s="9"/>
      <c r="F72" s="9"/>
      <c r="G72" s="9"/>
      <c r="H72" s="9"/>
      <c r="I72" s="9"/>
      <c r="J72" s="9"/>
    </row>
    <row r="73" spans="2:10" ht="15" customHeight="1" x14ac:dyDescent="0.2">
      <c r="B73" s="95" t="s">
        <v>71</v>
      </c>
      <c r="C73" s="96">
        <v>14085701</v>
      </c>
      <c r="D73" s="96">
        <v>14095887</v>
      </c>
      <c r="E73" s="9"/>
      <c r="F73" s="9"/>
      <c r="G73" s="9"/>
      <c r="H73" s="9"/>
    </row>
    <row r="74" spans="2:10" ht="18" customHeight="1" x14ac:dyDescent="0.2">
      <c r="B74" s="66" t="s">
        <v>72</v>
      </c>
      <c r="C74" s="67">
        <v>24814036</v>
      </c>
      <c r="D74" s="67">
        <v>24831981</v>
      </c>
      <c r="E74" s="9"/>
      <c r="F74" s="9"/>
      <c r="G74" s="9"/>
      <c r="H74" s="9"/>
      <c r="I74" s="9"/>
      <c r="J74" s="9"/>
    </row>
    <row r="75" spans="2:10" ht="15" customHeight="1" x14ac:dyDescent="0.2">
      <c r="B75" s="95" t="s">
        <v>73</v>
      </c>
      <c r="C75" s="96">
        <v>30365724</v>
      </c>
      <c r="D75" s="96">
        <v>30387683</v>
      </c>
      <c r="E75" s="9"/>
      <c r="F75" s="9"/>
      <c r="G75" s="9"/>
      <c r="H75" s="9"/>
    </row>
    <row r="76" spans="2:10" ht="18" customHeight="1" x14ac:dyDescent="0.2">
      <c r="B76" s="66" t="s">
        <v>74</v>
      </c>
      <c r="C76" s="67">
        <v>38862873</v>
      </c>
      <c r="D76" s="67">
        <v>38890977</v>
      </c>
      <c r="E76" s="9"/>
      <c r="F76" s="9"/>
      <c r="G76" s="9"/>
      <c r="H76" s="9"/>
      <c r="I76" s="9"/>
      <c r="J76" s="9"/>
    </row>
    <row r="77" spans="2:10" ht="15" customHeight="1" x14ac:dyDescent="0.2">
      <c r="B77" s="95" t="s">
        <v>75</v>
      </c>
      <c r="C77" s="96">
        <v>61249770</v>
      </c>
      <c r="D77" s="96">
        <v>61294063</v>
      </c>
      <c r="E77" s="9"/>
      <c r="F77" s="9"/>
      <c r="G77" s="9"/>
      <c r="H77" s="9"/>
    </row>
    <row r="78" spans="2:10" ht="18" customHeight="1" x14ac:dyDescent="0.2">
      <c r="B78" s="66" t="s">
        <v>76</v>
      </c>
      <c r="C78" s="67">
        <v>21117162</v>
      </c>
      <c r="D78" s="67">
        <v>21132433</v>
      </c>
      <c r="E78" s="9"/>
      <c r="F78" s="9"/>
      <c r="G78" s="9"/>
      <c r="H78" s="9"/>
      <c r="I78" s="9"/>
      <c r="J78" s="9"/>
    </row>
    <row r="79" spans="2:10" ht="15" customHeight="1" x14ac:dyDescent="0.2">
      <c r="B79" s="95" t="s">
        <v>77</v>
      </c>
      <c r="C79" s="96">
        <v>7443027</v>
      </c>
      <c r="D79" s="96">
        <v>7448409</v>
      </c>
      <c r="E79" s="9"/>
      <c r="F79" s="9"/>
      <c r="G79" s="9"/>
      <c r="H79" s="9"/>
    </row>
    <row r="80" spans="2:10" ht="18" customHeight="1" x14ac:dyDescent="0.2">
      <c r="B80" s="66" t="s">
        <v>78</v>
      </c>
      <c r="C80" s="67">
        <v>23268833</v>
      </c>
      <c r="D80" s="67">
        <v>23285660</v>
      </c>
      <c r="E80" s="9"/>
      <c r="F80" s="9"/>
      <c r="G80" s="9"/>
      <c r="H80" s="9"/>
      <c r="I80" s="9"/>
      <c r="J80" s="9"/>
    </row>
    <row r="81" spans="2:10" ht="15" customHeight="1" x14ac:dyDescent="0.2">
      <c r="B81" s="95" t="s">
        <v>79</v>
      </c>
      <c r="C81" s="96">
        <v>5579096</v>
      </c>
      <c r="D81" s="96">
        <v>5583131</v>
      </c>
      <c r="E81" s="9"/>
      <c r="F81" s="9"/>
      <c r="G81" s="9"/>
      <c r="H81" s="9"/>
    </row>
    <row r="82" spans="2:10" ht="18" customHeight="1" x14ac:dyDescent="0.2">
      <c r="B82" s="66" t="s">
        <v>80</v>
      </c>
      <c r="C82" s="67">
        <v>74575889</v>
      </c>
      <c r="D82" s="67">
        <v>74629818</v>
      </c>
      <c r="E82" s="9"/>
      <c r="F82" s="9"/>
      <c r="G82" s="9"/>
      <c r="H82" s="9"/>
      <c r="I82" s="9"/>
      <c r="J82" s="9"/>
    </row>
    <row r="83" spans="2:10" ht="15" customHeight="1" x14ac:dyDescent="0.2">
      <c r="B83" s="95" t="s">
        <v>81</v>
      </c>
      <c r="C83" s="96">
        <v>15597448</v>
      </c>
      <c r="D83" s="96">
        <v>15608727</v>
      </c>
      <c r="E83" s="9"/>
      <c r="F83" s="9"/>
      <c r="G83" s="9"/>
      <c r="H83" s="9"/>
    </row>
    <row r="84" spans="2:10" ht="18" customHeight="1" x14ac:dyDescent="0.2">
      <c r="B84" s="66" t="s">
        <v>82</v>
      </c>
      <c r="C84" s="67">
        <v>18897517</v>
      </c>
      <c r="D84" s="67">
        <v>18911183</v>
      </c>
      <c r="E84" s="9"/>
      <c r="F84" s="9"/>
      <c r="G84" s="9"/>
      <c r="H84" s="9"/>
      <c r="I84" s="9"/>
      <c r="J84" s="9"/>
    </row>
    <row r="85" spans="2:10" ht="15" customHeight="1" x14ac:dyDescent="0.2">
      <c r="B85" s="95" t="s">
        <v>83</v>
      </c>
      <c r="C85" s="96">
        <v>7840832</v>
      </c>
      <c r="D85" s="96">
        <v>7846502</v>
      </c>
      <c r="E85" s="9"/>
      <c r="F85" s="9"/>
      <c r="G85" s="9"/>
      <c r="H85" s="9"/>
    </row>
    <row r="86" spans="2:10" ht="18" customHeight="1" x14ac:dyDescent="0.2">
      <c r="B86" s="66" t="s">
        <v>84</v>
      </c>
      <c r="C86" s="67">
        <v>32546920</v>
      </c>
      <c r="D86" s="67">
        <v>32570456</v>
      </c>
      <c r="E86" s="9"/>
      <c r="F86" s="9"/>
      <c r="G86" s="9"/>
      <c r="H86" s="9"/>
      <c r="I86" s="9"/>
      <c r="J86" s="9"/>
    </row>
    <row r="87" spans="2:10" ht="15" customHeight="1" x14ac:dyDescent="0.2">
      <c r="B87" s="95" t="s">
        <v>85</v>
      </c>
      <c r="C87" s="96">
        <v>16466556</v>
      </c>
      <c r="D87" s="96">
        <v>16478464</v>
      </c>
      <c r="E87" s="9"/>
      <c r="F87" s="9"/>
      <c r="G87" s="9"/>
      <c r="H87" s="9"/>
    </row>
    <row r="88" spans="2:10" ht="7.9" customHeight="1" x14ac:dyDescent="0.2">
      <c r="B88" s="16"/>
      <c r="C88" s="17"/>
      <c r="D88" s="17"/>
      <c r="F88" s="9"/>
    </row>
    <row r="89" spans="2:10" hidden="1" x14ac:dyDescent="0.2">
      <c r="B89" s="6"/>
      <c r="C89" s="4"/>
      <c r="D89" s="4"/>
      <c r="F89" s="9"/>
    </row>
    <row r="90" spans="2:10" ht="18" customHeight="1" x14ac:dyDescent="0.2">
      <c r="B90" s="66" t="s">
        <v>86</v>
      </c>
      <c r="C90" s="67">
        <v>23276494</v>
      </c>
      <c r="D90" s="67">
        <v>23293326</v>
      </c>
      <c r="E90" s="9"/>
      <c r="F90" s="9"/>
      <c r="G90" s="9"/>
      <c r="H90" s="9"/>
      <c r="I90" s="9"/>
      <c r="J90" s="9"/>
    </row>
    <row r="91" spans="2:10" ht="15" customHeight="1" x14ac:dyDescent="0.2">
      <c r="B91" s="95" t="s">
        <v>87</v>
      </c>
      <c r="C91" s="96">
        <v>12289522</v>
      </c>
      <c r="D91" s="96">
        <v>12298409</v>
      </c>
      <c r="E91" s="9"/>
      <c r="F91" s="9"/>
      <c r="G91" s="9"/>
      <c r="H91" s="9"/>
    </row>
    <row r="92" spans="2:10" ht="18" customHeight="1" x14ac:dyDescent="0.2">
      <c r="B92" s="66" t="s">
        <v>88</v>
      </c>
      <c r="C92" s="67">
        <v>44736470</v>
      </c>
      <c r="D92" s="67">
        <v>44768821</v>
      </c>
      <c r="E92" s="9"/>
      <c r="F92" s="9"/>
      <c r="G92" s="9"/>
      <c r="H92" s="9"/>
      <c r="I92" s="9"/>
      <c r="J92" s="9"/>
    </row>
    <row r="93" spans="2:10" ht="15" customHeight="1" x14ac:dyDescent="0.2">
      <c r="B93" s="95" t="s">
        <v>89</v>
      </c>
      <c r="C93" s="96">
        <v>23929958</v>
      </c>
      <c r="D93" s="96">
        <v>23947263</v>
      </c>
      <c r="E93" s="9"/>
      <c r="F93" s="9"/>
      <c r="G93" s="9"/>
      <c r="H93" s="9"/>
    </row>
    <row r="94" spans="2:10" ht="18" customHeight="1" x14ac:dyDescent="0.2">
      <c r="B94" s="66" t="s">
        <v>90</v>
      </c>
      <c r="C94" s="67">
        <v>21065850</v>
      </c>
      <c r="D94" s="67">
        <v>21081084</v>
      </c>
      <c r="E94" s="9"/>
      <c r="F94" s="9"/>
      <c r="G94" s="9"/>
      <c r="H94" s="9"/>
      <c r="I94" s="9"/>
      <c r="J94" s="9"/>
    </row>
    <row r="95" spans="2:10" ht="15" customHeight="1" x14ac:dyDescent="0.2">
      <c r="B95" s="95" t="s">
        <v>91</v>
      </c>
      <c r="C95" s="96">
        <v>43414677</v>
      </c>
      <c r="D95" s="96">
        <v>43446072</v>
      </c>
      <c r="E95" s="9"/>
      <c r="F95" s="9"/>
      <c r="G95" s="9"/>
      <c r="H95" s="9"/>
    </row>
    <row r="96" spans="2:10" ht="18" customHeight="1" x14ac:dyDescent="0.2">
      <c r="B96" s="66" t="s">
        <v>92</v>
      </c>
      <c r="C96" s="67">
        <v>22943864</v>
      </c>
      <c r="D96" s="67">
        <v>22960456</v>
      </c>
      <c r="E96" s="9"/>
      <c r="F96" s="9"/>
      <c r="G96" s="9"/>
      <c r="H96" s="9"/>
      <c r="I96" s="9"/>
      <c r="J96" s="9"/>
    </row>
    <row r="97" spans="2:10" ht="15" customHeight="1" x14ac:dyDescent="0.2">
      <c r="B97" s="95" t="s">
        <v>93</v>
      </c>
      <c r="C97" s="96">
        <v>22346530</v>
      </c>
      <c r="D97" s="96">
        <v>22362690</v>
      </c>
      <c r="E97" s="9"/>
      <c r="F97" s="9"/>
      <c r="G97" s="9"/>
      <c r="H97" s="9"/>
    </row>
    <row r="98" spans="2:10" ht="18" customHeight="1" x14ac:dyDescent="0.2">
      <c r="B98" s="66" t="s">
        <v>94</v>
      </c>
      <c r="C98" s="67">
        <v>15318477</v>
      </c>
      <c r="D98" s="67">
        <v>15329554</v>
      </c>
      <c r="E98" s="9"/>
      <c r="F98" s="9"/>
      <c r="G98" s="9"/>
      <c r="H98" s="9"/>
      <c r="I98" s="9"/>
      <c r="J98" s="9"/>
    </row>
    <row r="99" spans="2:10" ht="15" customHeight="1" x14ac:dyDescent="0.2">
      <c r="B99" s="95" t="s">
        <v>95</v>
      </c>
      <c r="C99" s="96">
        <v>11144914</v>
      </c>
      <c r="D99" s="96">
        <v>11152973</v>
      </c>
      <c r="E99" s="9"/>
      <c r="F99" s="9"/>
      <c r="G99" s="9"/>
      <c r="H99" s="9"/>
    </row>
    <row r="100" spans="2:10" ht="18" customHeight="1" x14ac:dyDescent="0.2">
      <c r="B100" s="66" t="s">
        <v>96</v>
      </c>
      <c r="C100" s="67">
        <v>5643066</v>
      </c>
      <c r="D100" s="67">
        <v>5647147</v>
      </c>
      <c r="E100" s="9"/>
      <c r="F100" s="9"/>
      <c r="G100" s="9"/>
      <c r="H100" s="9"/>
      <c r="I100" s="9"/>
      <c r="J100" s="9"/>
    </row>
    <row r="101" spans="2:10" ht="15" customHeight="1" x14ac:dyDescent="0.2">
      <c r="B101" s="95" t="s">
        <v>97</v>
      </c>
      <c r="C101" s="96">
        <v>21105335</v>
      </c>
      <c r="D101" s="96">
        <v>21120597</v>
      </c>
      <c r="E101" s="9"/>
      <c r="F101" s="9"/>
      <c r="G101" s="9"/>
      <c r="H101" s="9"/>
    </row>
    <row r="102" spans="2:10" ht="18" customHeight="1" x14ac:dyDescent="0.2">
      <c r="B102" s="66" t="s">
        <v>98</v>
      </c>
      <c r="C102" s="67">
        <v>11976152</v>
      </c>
      <c r="D102" s="67">
        <v>11984812</v>
      </c>
      <c r="E102" s="9"/>
      <c r="F102" s="9"/>
      <c r="G102" s="9"/>
      <c r="H102" s="9"/>
      <c r="I102" s="9"/>
      <c r="J102" s="9"/>
    </row>
    <row r="103" spans="2:10" ht="15" customHeight="1" x14ac:dyDescent="0.2">
      <c r="B103" s="95" t="s">
        <v>99</v>
      </c>
      <c r="C103" s="96">
        <v>10941298</v>
      </c>
      <c r="D103" s="96">
        <v>10949210</v>
      </c>
      <c r="E103" s="9"/>
      <c r="F103" s="9"/>
      <c r="G103" s="9"/>
      <c r="H103" s="9"/>
    </row>
    <row r="104" spans="2:10" ht="18" customHeight="1" x14ac:dyDescent="0.2">
      <c r="B104" s="66" t="s">
        <v>100</v>
      </c>
      <c r="C104" s="67">
        <v>7554002</v>
      </c>
      <c r="D104" s="67">
        <v>7559464</v>
      </c>
      <c r="E104" s="9"/>
      <c r="F104" s="9"/>
      <c r="G104" s="9"/>
      <c r="H104" s="9"/>
      <c r="I104" s="9"/>
      <c r="J104" s="9"/>
    </row>
    <row r="105" spans="2:10" ht="15" customHeight="1" x14ac:dyDescent="0.2">
      <c r="B105" s="95" t="s">
        <v>101</v>
      </c>
      <c r="C105" s="96">
        <v>34176639</v>
      </c>
      <c r="D105" s="96">
        <v>34201354</v>
      </c>
      <c r="E105" s="9"/>
      <c r="F105" s="9"/>
      <c r="G105" s="9"/>
      <c r="H105" s="9"/>
    </row>
    <row r="106" spans="2:10" ht="18" customHeight="1" x14ac:dyDescent="0.2">
      <c r="B106" s="66" t="s">
        <v>102</v>
      </c>
      <c r="C106" s="67">
        <v>22786419</v>
      </c>
      <c r="D106" s="67">
        <v>22802897</v>
      </c>
      <c r="E106" s="9"/>
      <c r="F106" s="9"/>
      <c r="G106" s="9"/>
      <c r="H106" s="9"/>
      <c r="I106" s="9"/>
      <c r="J106" s="9"/>
    </row>
    <row r="107" spans="2:10" ht="15" customHeight="1" x14ac:dyDescent="0.2">
      <c r="B107" s="95" t="s">
        <v>103</v>
      </c>
      <c r="C107" s="96">
        <v>7615996</v>
      </c>
      <c r="D107" s="96">
        <v>7621504</v>
      </c>
      <c r="E107" s="9"/>
      <c r="F107" s="9"/>
      <c r="G107" s="9"/>
      <c r="H107" s="9"/>
    </row>
    <row r="108" spans="2:10" ht="18" customHeight="1" x14ac:dyDescent="0.2">
      <c r="B108" s="66" t="s">
        <v>104</v>
      </c>
      <c r="C108" s="67">
        <v>5913954</v>
      </c>
      <c r="D108" s="67">
        <v>5918230</v>
      </c>
      <c r="E108" s="9"/>
      <c r="F108" s="9"/>
      <c r="G108" s="9"/>
      <c r="H108" s="9"/>
      <c r="I108" s="9"/>
      <c r="J108" s="9"/>
    </row>
    <row r="109" spans="2:10" ht="15" customHeight="1" x14ac:dyDescent="0.2">
      <c r="B109" s="95" t="s">
        <v>105</v>
      </c>
      <c r="C109" s="96">
        <v>13699377</v>
      </c>
      <c r="D109" s="96">
        <v>13709284</v>
      </c>
      <c r="E109" s="9"/>
      <c r="F109" s="9"/>
      <c r="G109" s="9"/>
      <c r="H109" s="9"/>
    </row>
    <row r="110" spans="2:10" ht="18" customHeight="1" x14ac:dyDescent="0.2">
      <c r="B110" s="66" t="s">
        <v>106</v>
      </c>
      <c r="C110" s="67">
        <v>64479527</v>
      </c>
      <c r="D110" s="67">
        <v>64526155</v>
      </c>
      <c r="E110" s="9"/>
      <c r="F110" s="9"/>
      <c r="G110" s="9"/>
      <c r="H110" s="9"/>
      <c r="I110" s="9"/>
      <c r="J110" s="9"/>
    </row>
    <row r="111" spans="2:10" ht="15" customHeight="1" x14ac:dyDescent="0.2">
      <c r="B111" s="95" t="s">
        <v>107</v>
      </c>
      <c r="C111" s="96">
        <v>24042779</v>
      </c>
      <c r="D111" s="96">
        <v>24060166</v>
      </c>
      <c r="E111" s="9"/>
      <c r="F111" s="9"/>
      <c r="G111" s="9"/>
      <c r="H111" s="9"/>
    </row>
    <row r="112" spans="2:10" ht="18" customHeight="1" x14ac:dyDescent="0.2">
      <c r="B112" s="66" t="s">
        <v>108</v>
      </c>
      <c r="C112" s="67">
        <v>32108815</v>
      </c>
      <c r="D112" s="67">
        <v>32132035</v>
      </c>
      <c r="E112" s="9"/>
      <c r="F112" s="9"/>
      <c r="G112" s="9"/>
      <c r="H112" s="9"/>
      <c r="I112" s="9"/>
      <c r="J112" s="9"/>
    </row>
    <row r="113" spans="2:35" ht="15" customHeight="1" x14ac:dyDescent="0.2">
      <c r="B113" s="95" t="s">
        <v>109</v>
      </c>
      <c r="C113" s="96">
        <v>15047531</v>
      </c>
      <c r="D113" s="96">
        <v>15058413</v>
      </c>
      <c r="E113" s="9"/>
      <c r="F113" s="9"/>
      <c r="G113" s="9"/>
      <c r="H113" s="9"/>
    </row>
    <row r="114" spans="2:35" ht="18" customHeight="1" x14ac:dyDescent="0.2">
      <c r="B114" s="66" t="s">
        <v>110</v>
      </c>
      <c r="C114" s="67">
        <v>28675207</v>
      </c>
      <c r="D114" s="67">
        <v>28695944</v>
      </c>
      <c r="E114" s="9"/>
      <c r="F114" s="9"/>
      <c r="G114" s="9"/>
      <c r="H114" s="9"/>
      <c r="I114" s="9"/>
      <c r="J114" s="9"/>
    </row>
    <row r="115" spans="2:35" ht="15" customHeight="1" x14ac:dyDescent="0.2">
      <c r="B115" s="95" t="s">
        <v>111</v>
      </c>
      <c r="C115" s="96">
        <v>98244198</v>
      </c>
      <c r="D115" s="96">
        <v>98315243</v>
      </c>
      <c r="E115" s="9"/>
      <c r="F115" s="9"/>
      <c r="G115" s="9"/>
      <c r="H115" s="9"/>
    </row>
    <row r="116" spans="2:35" ht="18" customHeight="1" x14ac:dyDescent="0.2">
      <c r="B116" s="66" t="s">
        <v>112</v>
      </c>
      <c r="C116" s="67">
        <v>13152513</v>
      </c>
      <c r="D116" s="67">
        <v>13162025</v>
      </c>
      <c r="E116" s="9"/>
      <c r="F116" s="9"/>
      <c r="G116" s="9"/>
      <c r="H116" s="9"/>
      <c r="I116" s="9"/>
      <c r="J116" s="9"/>
    </row>
    <row r="117" spans="2:35" ht="15" customHeight="1" x14ac:dyDescent="0.2">
      <c r="B117" s="95" t="s">
        <v>113</v>
      </c>
      <c r="C117" s="96">
        <v>9791623</v>
      </c>
      <c r="D117" s="96">
        <v>9798704</v>
      </c>
      <c r="E117" s="9"/>
      <c r="F117" s="9"/>
      <c r="G117" s="9"/>
      <c r="H117" s="9"/>
    </row>
    <row r="118" spans="2:35" ht="18" customHeight="1" x14ac:dyDescent="0.2">
      <c r="B118" s="66" t="s">
        <v>114</v>
      </c>
      <c r="C118" s="67">
        <v>8073196</v>
      </c>
      <c r="D118" s="67">
        <v>8079034</v>
      </c>
      <c r="E118" s="9"/>
      <c r="F118" s="9"/>
      <c r="G118" s="9"/>
      <c r="H118" s="9"/>
      <c r="I118" s="9"/>
      <c r="J118" s="9"/>
    </row>
    <row r="119" spans="2:35" ht="15" customHeight="1" x14ac:dyDescent="0.2">
      <c r="B119" s="95" t="s">
        <v>115</v>
      </c>
      <c r="C119" s="96">
        <v>13580851</v>
      </c>
      <c r="D119" s="96">
        <v>13590672</v>
      </c>
      <c r="E119" s="9"/>
      <c r="F119" s="9"/>
      <c r="G119" s="9"/>
      <c r="H119" s="9"/>
    </row>
    <row r="120" spans="2:35" ht="18" customHeight="1" x14ac:dyDescent="0.2">
      <c r="B120" s="66" t="s">
        <v>116</v>
      </c>
      <c r="C120" s="67">
        <v>30979042</v>
      </c>
      <c r="D120" s="67">
        <v>31001445</v>
      </c>
      <c r="E120" s="9"/>
      <c r="F120" s="9"/>
      <c r="G120" s="9"/>
      <c r="H120" s="9"/>
      <c r="I120" s="9"/>
      <c r="J120" s="9"/>
    </row>
    <row r="121" spans="2:35" ht="15" customHeight="1" x14ac:dyDescent="0.2">
      <c r="B121" s="95" t="s">
        <v>117</v>
      </c>
      <c r="C121" s="96">
        <v>50389056</v>
      </c>
      <c r="D121" s="96">
        <v>50425495</v>
      </c>
      <c r="E121" s="9"/>
      <c r="F121" s="9"/>
      <c r="G121" s="9"/>
      <c r="H121" s="9"/>
    </row>
    <row r="122" spans="2:35" ht="18" customHeight="1" x14ac:dyDescent="0.2">
      <c r="B122" s="66" t="s">
        <v>118</v>
      </c>
      <c r="C122" s="67">
        <v>4584358</v>
      </c>
      <c r="D122" s="67">
        <v>4587673</v>
      </c>
      <c r="E122" s="9"/>
      <c r="F122" s="9"/>
      <c r="G122" s="9"/>
      <c r="H122" s="9"/>
      <c r="I122" s="9"/>
      <c r="J122" s="9"/>
    </row>
    <row r="123" spans="2:35" ht="15" customHeight="1" x14ac:dyDescent="0.2">
      <c r="B123" s="95" t="s">
        <v>119</v>
      </c>
      <c r="C123" s="96">
        <v>35772771</v>
      </c>
      <c r="D123" s="96">
        <v>35798641</v>
      </c>
      <c r="E123" s="9"/>
      <c r="F123" s="9"/>
      <c r="G123" s="9"/>
      <c r="H123" s="9"/>
    </row>
    <row r="124" spans="2:35" ht="18" customHeight="1" x14ac:dyDescent="0.2">
      <c r="B124" s="66" t="s">
        <v>120</v>
      </c>
      <c r="C124" s="67">
        <v>12778666</v>
      </c>
      <c r="D124" s="67">
        <v>12787907</v>
      </c>
      <c r="E124" s="9"/>
      <c r="F124" s="9"/>
      <c r="G124" s="9"/>
      <c r="H124" s="9"/>
      <c r="I124" s="9"/>
      <c r="J124" s="9"/>
    </row>
    <row r="125" spans="2:35" ht="15" customHeight="1" x14ac:dyDescent="0.2">
      <c r="B125" s="95" t="s">
        <v>121</v>
      </c>
      <c r="C125" s="96">
        <v>107937254</v>
      </c>
      <c r="D125" s="96">
        <v>108015309</v>
      </c>
      <c r="E125" s="9"/>
      <c r="F125" s="9"/>
      <c r="G125" s="9"/>
      <c r="H125" s="9"/>
    </row>
    <row r="126" spans="2:35" ht="18" customHeight="1" x14ac:dyDescent="0.2">
      <c r="B126" s="66" t="s">
        <v>54</v>
      </c>
      <c r="C126" s="67">
        <v>22188810</v>
      </c>
      <c r="D126" s="67">
        <v>22204856</v>
      </c>
      <c r="E126" s="9"/>
      <c r="F126" s="9"/>
      <c r="G126" s="9"/>
      <c r="H126" s="9"/>
      <c r="I126" s="9"/>
      <c r="J126" s="9"/>
    </row>
    <row r="127" spans="2:35" ht="18.75" customHeight="1" x14ac:dyDescent="0.2">
      <c r="B127" s="73" t="s">
        <v>122</v>
      </c>
      <c r="C127" s="74">
        <f>SUM(C10:C126)</f>
        <v>2807463466</v>
      </c>
      <c r="D127" s="74">
        <f>SUM(D10:D126)</f>
        <v>2809493693</v>
      </c>
      <c r="E127" s="22"/>
      <c r="F127" s="8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2:35" ht="6.75" customHeight="1" x14ac:dyDescent="0.2">
      <c r="B128" s="16"/>
      <c r="C128" s="17"/>
      <c r="D128" s="19"/>
      <c r="E128" s="21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2:3" ht="6" customHeight="1" x14ac:dyDescent="0.2"/>
    <row r="130" spans="2:3" x14ac:dyDescent="0.2">
      <c r="B130" s="38" t="s">
        <v>290</v>
      </c>
    </row>
    <row r="131" spans="2:3" x14ac:dyDescent="0.2">
      <c r="B131" s="3" t="s">
        <v>293</v>
      </c>
    </row>
    <row r="132" spans="2:3" x14ac:dyDescent="0.2">
      <c r="B132" s="3" t="s">
        <v>294</v>
      </c>
    </row>
    <row r="136" spans="2:3" x14ac:dyDescent="0.2">
      <c r="C136" s="105"/>
    </row>
  </sheetData>
  <mergeCells count="4">
    <mergeCell ref="B2:D2"/>
    <mergeCell ref="B3:D3"/>
    <mergeCell ref="B4:D4"/>
    <mergeCell ref="B5:D5"/>
  </mergeCells>
  <phoneticPr fontId="3" type="noConversion"/>
  <pageMargins left="0.70866141732283472" right="0.23622047244094491" top="0.23622047244094491" bottom="0.43307086614173229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0"/>
  <dimension ref="B1:D138"/>
  <sheetViews>
    <sheetView showGridLines="0" workbookViewId="0">
      <pane ySplit="10" topLeftCell="A11" activePane="bottomLeft" state="frozen"/>
      <selection pane="bottomLeft" activeCell="B97" sqref="B97"/>
    </sheetView>
  </sheetViews>
  <sheetFormatPr baseColWidth="10" defaultColWidth="8.42578125" defaultRowHeight="12.75" x14ac:dyDescent="0.2"/>
  <cols>
    <col min="1" max="1" width="1.140625" customWidth="1"/>
    <col min="2" max="2" width="41.7109375" style="3" customWidth="1"/>
    <col min="3" max="3" width="22.7109375" style="18" customWidth="1"/>
    <col min="4" max="4" width="22.7109375" customWidth="1"/>
    <col min="5" max="5" width="1.5703125" customWidth="1"/>
  </cols>
  <sheetData>
    <row r="1" spans="2:4" ht="7.5" customHeight="1" x14ac:dyDescent="0.2">
      <c r="B1" s="10"/>
      <c r="C1" s="11"/>
    </row>
    <row r="2" spans="2:4" ht="13.5" customHeight="1" x14ac:dyDescent="0.25">
      <c r="B2" s="113" t="s">
        <v>0</v>
      </c>
      <c r="C2" s="113"/>
      <c r="D2" s="113"/>
    </row>
    <row r="3" spans="2:4" s="1" customFormat="1" ht="13.5" customHeight="1" x14ac:dyDescent="0.2">
      <c r="B3" s="116" t="s">
        <v>127</v>
      </c>
      <c r="C3" s="116"/>
      <c r="D3" s="116"/>
    </row>
    <row r="4" spans="2:4" ht="17.45" customHeight="1" x14ac:dyDescent="0.2">
      <c r="B4" s="116" t="s">
        <v>128</v>
      </c>
      <c r="C4" s="116"/>
      <c r="D4" s="116"/>
    </row>
    <row r="5" spans="2:4" ht="16.899999999999999" customHeight="1" x14ac:dyDescent="0.2">
      <c r="B5" s="114" t="s">
        <v>292</v>
      </c>
      <c r="C5" s="114"/>
      <c r="D5" s="114"/>
    </row>
    <row r="6" spans="2:4" ht="13.9" customHeight="1" x14ac:dyDescent="0.2">
      <c r="B6" s="115" t="s">
        <v>148</v>
      </c>
      <c r="C6" s="115"/>
      <c r="D6" s="115"/>
    </row>
    <row r="7" spans="2:4" ht="4.9000000000000004" customHeight="1" x14ac:dyDescent="0.2">
      <c r="B7" s="5"/>
      <c r="C7" s="14"/>
    </row>
    <row r="8" spans="2:4" ht="16.5" customHeight="1" x14ac:dyDescent="0.2">
      <c r="B8" s="117" t="s">
        <v>124</v>
      </c>
      <c r="C8" s="101" t="s">
        <v>125</v>
      </c>
      <c r="D8" s="102" t="s">
        <v>125</v>
      </c>
    </row>
    <row r="9" spans="2:4" ht="18.75" customHeight="1" x14ac:dyDescent="0.2">
      <c r="B9" s="118"/>
      <c r="C9" s="103" t="s">
        <v>288</v>
      </c>
      <c r="D9" s="104" t="s">
        <v>126</v>
      </c>
    </row>
    <row r="10" spans="2:4" s="9" customFormat="1" ht="9" hidden="1" customHeight="1" x14ac:dyDescent="0.2">
      <c r="B10" s="6"/>
      <c r="C10" s="4"/>
      <c r="D10" s="4"/>
    </row>
    <row r="11" spans="2:4" ht="18" customHeight="1" x14ac:dyDescent="0.2">
      <c r="B11" s="66" t="s">
        <v>9</v>
      </c>
      <c r="C11" s="67">
        <v>7986822</v>
      </c>
      <c r="D11" s="67">
        <v>7991869</v>
      </c>
    </row>
    <row r="12" spans="2:4" ht="15" customHeight="1" x14ac:dyDescent="0.2">
      <c r="B12" s="95" t="s">
        <v>10</v>
      </c>
      <c r="C12" s="96">
        <v>10654438</v>
      </c>
      <c r="D12" s="96">
        <v>10661171</v>
      </c>
    </row>
    <row r="13" spans="2:4" ht="18" customHeight="1" x14ac:dyDescent="0.2">
      <c r="B13" s="66" t="s">
        <v>11</v>
      </c>
      <c r="C13" s="67">
        <v>15135450</v>
      </c>
      <c r="D13" s="67">
        <v>15145014</v>
      </c>
    </row>
    <row r="14" spans="2:4" ht="15" customHeight="1" x14ac:dyDescent="0.2">
      <c r="B14" s="95" t="s">
        <v>12</v>
      </c>
      <c r="C14" s="96">
        <v>10620883</v>
      </c>
      <c r="D14" s="96">
        <v>10627595</v>
      </c>
    </row>
    <row r="15" spans="2:4" ht="18" customHeight="1" x14ac:dyDescent="0.2">
      <c r="B15" s="66" t="s">
        <v>13</v>
      </c>
      <c r="C15" s="67">
        <v>7773604</v>
      </c>
      <c r="D15" s="67">
        <v>7778516</v>
      </c>
    </row>
    <row r="16" spans="2:4" ht="15" customHeight="1" x14ac:dyDescent="0.2">
      <c r="B16" s="95" t="s">
        <v>14</v>
      </c>
      <c r="C16" s="96">
        <v>89655077</v>
      </c>
      <c r="D16" s="96">
        <v>89711732</v>
      </c>
    </row>
    <row r="17" spans="2:4" ht="18" customHeight="1" x14ac:dyDescent="0.2">
      <c r="B17" s="66" t="s">
        <v>15</v>
      </c>
      <c r="C17" s="67">
        <v>2249609</v>
      </c>
      <c r="D17" s="67">
        <v>2251035</v>
      </c>
    </row>
    <row r="18" spans="2:4" ht="15" customHeight="1" x14ac:dyDescent="0.2">
      <c r="B18" s="95" t="s">
        <v>16</v>
      </c>
      <c r="C18" s="96">
        <v>17381564</v>
      </c>
      <c r="D18" s="96">
        <v>17392548</v>
      </c>
    </row>
    <row r="19" spans="2:4" ht="18" customHeight="1" x14ac:dyDescent="0.2">
      <c r="B19" s="66" t="s">
        <v>17</v>
      </c>
      <c r="C19" s="67">
        <v>25550133</v>
      </c>
      <c r="D19" s="67">
        <v>25566278</v>
      </c>
    </row>
    <row r="20" spans="2:4" ht="15" customHeight="1" x14ac:dyDescent="0.2">
      <c r="B20" s="95" t="s">
        <v>18</v>
      </c>
      <c r="C20" s="96">
        <v>15475900</v>
      </c>
      <c r="D20" s="96">
        <v>15485679</v>
      </c>
    </row>
    <row r="21" spans="2:4" ht="18" customHeight="1" x14ac:dyDescent="0.2">
      <c r="B21" s="66" t="s">
        <v>19</v>
      </c>
      <c r="C21" s="67">
        <v>7919008</v>
      </c>
      <c r="D21" s="67">
        <v>7924012</v>
      </c>
    </row>
    <row r="22" spans="2:4" ht="15" customHeight="1" x14ac:dyDescent="0.2">
      <c r="B22" s="95" t="s">
        <v>20</v>
      </c>
      <c r="C22" s="96">
        <v>33204196</v>
      </c>
      <c r="D22" s="96">
        <v>33225178</v>
      </c>
    </row>
    <row r="23" spans="2:4" ht="18" customHeight="1" x14ac:dyDescent="0.2">
      <c r="B23" s="66" t="s">
        <v>21</v>
      </c>
      <c r="C23" s="67">
        <v>6630629</v>
      </c>
      <c r="D23" s="67">
        <v>6634819</v>
      </c>
    </row>
    <row r="24" spans="2:4" ht="15" customHeight="1" x14ac:dyDescent="0.2">
      <c r="B24" s="95" t="s">
        <v>22</v>
      </c>
      <c r="C24" s="96">
        <v>10060933</v>
      </c>
      <c r="D24" s="96">
        <v>10067291</v>
      </c>
    </row>
    <row r="25" spans="2:4" ht="18" customHeight="1" x14ac:dyDescent="0.2">
      <c r="B25" s="66" t="s">
        <v>23</v>
      </c>
      <c r="C25" s="67">
        <v>12893566</v>
      </c>
      <c r="D25" s="67">
        <v>12901713</v>
      </c>
    </row>
    <row r="26" spans="2:4" ht="15" customHeight="1" x14ac:dyDescent="0.2">
      <c r="B26" s="95" t="s">
        <v>24</v>
      </c>
      <c r="C26" s="96">
        <v>14504897</v>
      </c>
      <c r="D26" s="96">
        <v>14514063</v>
      </c>
    </row>
    <row r="27" spans="2:4" ht="18" customHeight="1" x14ac:dyDescent="0.2">
      <c r="B27" s="66" t="s">
        <v>25</v>
      </c>
      <c r="C27" s="67">
        <v>23903132</v>
      </c>
      <c r="D27" s="67">
        <v>23918237</v>
      </c>
    </row>
    <row r="28" spans="2:4" ht="15" customHeight="1" x14ac:dyDescent="0.2">
      <c r="B28" s="95" t="s">
        <v>26</v>
      </c>
      <c r="C28" s="96">
        <v>6397156</v>
      </c>
      <c r="D28" s="96">
        <v>6401199</v>
      </c>
    </row>
    <row r="29" spans="2:4" ht="18" customHeight="1" x14ac:dyDescent="0.2">
      <c r="B29" s="66" t="s">
        <v>27</v>
      </c>
      <c r="C29" s="67">
        <v>13294812</v>
      </c>
      <c r="D29" s="67">
        <v>13303213</v>
      </c>
    </row>
    <row r="30" spans="2:4" ht="15" customHeight="1" x14ac:dyDescent="0.2">
      <c r="B30" s="95" t="s">
        <v>28</v>
      </c>
      <c r="C30" s="96">
        <v>20748957</v>
      </c>
      <c r="D30" s="96">
        <v>20762068</v>
      </c>
    </row>
    <row r="31" spans="2:4" ht="18" customHeight="1" x14ac:dyDescent="0.2">
      <c r="B31" s="66" t="s">
        <v>29</v>
      </c>
      <c r="C31" s="67">
        <v>8649520</v>
      </c>
      <c r="D31" s="67">
        <v>8654986</v>
      </c>
    </row>
    <row r="32" spans="2:4" ht="15" customHeight="1" x14ac:dyDescent="0.2">
      <c r="B32" s="95" t="s">
        <v>30</v>
      </c>
      <c r="C32" s="96">
        <v>15228422</v>
      </c>
      <c r="D32" s="96">
        <v>15238045</v>
      </c>
    </row>
    <row r="33" spans="2:4" ht="18" customHeight="1" x14ac:dyDescent="0.2">
      <c r="B33" s="66" t="s">
        <v>31</v>
      </c>
      <c r="C33" s="67">
        <v>7170997</v>
      </c>
      <c r="D33" s="67">
        <v>7175528</v>
      </c>
    </row>
    <row r="34" spans="2:4" ht="15" customHeight="1" x14ac:dyDescent="0.2">
      <c r="B34" s="95" t="s">
        <v>32</v>
      </c>
      <c r="C34" s="96">
        <v>13338847</v>
      </c>
      <c r="D34" s="96">
        <v>13347276</v>
      </c>
    </row>
    <row r="35" spans="2:4" ht="18" customHeight="1" x14ac:dyDescent="0.2">
      <c r="B35" s="66" t="s">
        <v>33</v>
      </c>
      <c r="C35" s="67">
        <v>27287991</v>
      </c>
      <c r="D35" s="67">
        <v>27305235</v>
      </c>
    </row>
    <row r="36" spans="2:4" ht="15" customHeight="1" x14ac:dyDescent="0.2">
      <c r="B36" s="95" t="s">
        <v>34</v>
      </c>
      <c r="C36" s="96">
        <v>3517700</v>
      </c>
      <c r="D36" s="96">
        <v>3519922</v>
      </c>
    </row>
    <row r="37" spans="2:4" ht="18" customHeight="1" x14ac:dyDescent="0.2">
      <c r="B37" s="66" t="s">
        <v>35</v>
      </c>
      <c r="C37" s="67">
        <v>3187024</v>
      </c>
      <c r="D37" s="67">
        <v>3189038</v>
      </c>
    </row>
    <row r="38" spans="2:4" ht="15" customHeight="1" x14ac:dyDescent="0.2">
      <c r="B38" s="95" t="s">
        <v>36</v>
      </c>
      <c r="C38" s="96">
        <v>3506515</v>
      </c>
      <c r="D38" s="96">
        <v>3508731</v>
      </c>
    </row>
    <row r="39" spans="2:4" ht="18" customHeight="1" x14ac:dyDescent="0.2">
      <c r="B39" s="66" t="s">
        <v>37</v>
      </c>
      <c r="C39" s="67">
        <v>10804040</v>
      </c>
      <c r="D39" s="67">
        <v>10810867</v>
      </c>
    </row>
    <row r="40" spans="2:4" ht="15" customHeight="1" x14ac:dyDescent="0.2">
      <c r="B40" s="95" t="s">
        <v>38</v>
      </c>
      <c r="C40" s="96">
        <v>8939654</v>
      </c>
      <c r="D40" s="96">
        <v>8945304</v>
      </c>
    </row>
    <row r="41" spans="2:4" ht="18" customHeight="1" x14ac:dyDescent="0.2">
      <c r="B41" s="66" t="s">
        <v>39</v>
      </c>
      <c r="C41" s="67">
        <v>11619865</v>
      </c>
      <c r="D41" s="67">
        <v>11627208</v>
      </c>
    </row>
    <row r="42" spans="2:4" ht="15" customHeight="1" x14ac:dyDescent="0.2">
      <c r="B42" s="95" t="s">
        <v>40</v>
      </c>
      <c r="C42" s="96">
        <v>10689403</v>
      </c>
      <c r="D42" s="96">
        <v>10696158</v>
      </c>
    </row>
    <row r="43" spans="2:4" ht="18" customHeight="1" x14ac:dyDescent="0.2">
      <c r="B43" s="66" t="s">
        <v>41</v>
      </c>
      <c r="C43" s="67">
        <v>15873685</v>
      </c>
      <c r="D43" s="67">
        <v>15883716</v>
      </c>
    </row>
    <row r="44" spans="2:4" ht="15" customHeight="1" x14ac:dyDescent="0.2">
      <c r="B44" s="95" t="s">
        <v>42</v>
      </c>
      <c r="C44" s="96">
        <v>85718664</v>
      </c>
      <c r="D44" s="96">
        <v>85772831</v>
      </c>
    </row>
    <row r="45" spans="2:4" ht="18" customHeight="1" x14ac:dyDescent="0.2">
      <c r="B45" s="66" t="s">
        <v>43</v>
      </c>
      <c r="C45" s="67">
        <v>23938097</v>
      </c>
      <c r="D45" s="67">
        <v>23953224</v>
      </c>
    </row>
    <row r="46" spans="2:4" ht="15" customHeight="1" x14ac:dyDescent="0.2">
      <c r="B46" s="95" t="s">
        <v>44</v>
      </c>
      <c r="C46" s="96">
        <v>8195137</v>
      </c>
      <c r="D46" s="96">
        <v>8200315</v>
      </c>
    </row>
    <row r="47" spans="2:4" ht="18" customHeight="1" x14ac:dyDescent="0.2">
      <c r="B47" s="66" t="s">
        <v>45</v>
      </c>
      <c r="C47" s="67">
        <v>5657542</v>
      </c>
      <c r="D47" s="67">
        <v>5661118</v>
      </c>
    </row>
    <row r="48" spans="2:4" ht="15" customHeight="1" x14ac:dyDescent="0.2">
      <c r="B48" s="95" t="s">
        <v>46</v>
      </c>
      <c r="C48" s="96">
        <v>28534451</v>
      </c>
      <c r="D48" s="96">
        <v>28552482</v>
      </c>
    </row>
    <row r="49" spans="2:4" ht="5.45" customHeight="1" x14ac:dyDescent="0.2">
      <c r="B49" s="16"/>
      <c r="C49" s="17"/>
      <c r="D49" s="17"/>
    </row>
    <row r="50" spans="2:4" hidden="1" x14ac:dyDescent="0.2">
      <c r="B50" s="6"/>
      <c r="C50" s="4"/>
      <c r="D50" s="4"/>
    </row>
    <row r="51" spans="2:4" ht="18" customHeight="1" x14ac:dyDescent="0.2">
      <c r="B51" s="66" t="s">
        <v>47</v>
      </c>
      <c r="C51" s="67">
        <v>6178329</v>
      </c>
      <c r="D51" s="67">
        <v>6182233</v>
      </c>
    </row>
    <row r="52" spans="2:4" ht="15" customHeight="1" x14ac:dyDescent="0.2">
      <c r="B52" s="95" t="s">
        <v>48</v>
      </c>
      <c r="C52" s="96">
        <v>11877117</v>
      </c>
      <c r="D52" s="96">
        <v>11884622</v>
      </c>
    </row>
    <row r="53" spans="2:4" ht="18" customHeight="1" x14ac:dyDescent="0.2">
      <c r="B53" s="66" t="s">
        <v>49</v>
      </c>
      <c r="C53" s="67">
        <v>10636266</v>
      </c>
      <c r="D53" s="67">
        <v>10642988</v>
      </c>
    </row>
    <row r="54" spans="2:4" ht="15" customHeight="1" x14ac:dyDescent="0.2">
      <c r="B54" s="95" t="s">
        <v>50</v>
      </c>
      <c r="C54" s="96">
        <v>8892094</v>
      </c>
      <c r="D54" s="96">
        <v>8897713</v>
      </c>
    </row>
    <row r="55" spans="2:4" ht="18" customHeight="1" x14ac:dyDescent="0.2">
      <c r="B55" s="66" t="s">
        <v>51</v>
      </c>
      <c r="C55" s="67">
        <v>48755603</v>
      </c>
      <c r="D55" s="67">
        <v>48786412</v>
      </c>
    </row>
    <row r="56" spans="2:4" ht="15" customHeight="1" x14ac:dyDescent="0.2">
      <c r="B56" s="95" t="s">
        <v>52</v>
      </c>
      <c r="C56" s="96">
        <v>8686568</v>
      </c>
      <c r="D56" s="96">
        <v>8692057</v>
      </c>
    </row>
    <row r="57" spans="2:4" ht="18" customHeight="1" x14ac:dyDescent="0.2">
      <c r="B57" s="66" t="s">
        <v>53</v>
      </c>
      <c r="C57" s="67">
        <v>23034203</v>
      </c>
      <c r="D57" s="67">
        <v>23048758</v>
      </c>
    </row>
    <row r="58" spans="2:4" ht="15" customHeight="1" x14ac:dyDescent="0.2">
      <c r="B58" s="95" t="s">
        <v>55</v>
      </c>
      <c r="C58" s="96">
        <v>10057439</v>
      </c>
      <c r="D58" s="96">
        <v>10063795</v>
      </c>
    </row>
    <row r="59" spans="2:4" ht="18" customHeight="1" x14ac:dyDescent="0.2">
      <c r="B59" s="66" t="s">
        <v>56</v>
      </c>
      <c r="C59" s="67">
        <v>15063469</v>
      </c>
      <c r="D59" s="67">
        <v>15072988</v>
      </c>
    </row>
    <row r="60" spans="2:4" ht="15" customHeight="1" x14ac:dyDescent="0.2">
      <c r="B60" s="95" t="s">
        <v>57</v>
      </c>
      <c r="C60" s="96">
        <v>3894494</v>
      </c>
      <c r="D60" s="96">
        <v>3896955</v>
      </c>
    </row>
    <row r="61" spans="2:4" ht="18" customHeight="1" x14ac:dyDescent="0.2">
      <c r="B61" s="66" t="s">
        <v>58</v>
      </c>
      <c r="C61" s="67">
        <v>12604136</v>
      </c>
      <c r="D61" s="67">
        <v>12612101</v>
      </c>
    </row>
    <row r="62" spans="2:4" ht="15" customHeight="1" x14ac:dyDescent="0.2">
      <c r="B62" s="95" t="s">
        <v>59</v>
      </c>
      <c r="C62" s="96">
        <v>61891711</v>
      </c>
      <c r="D62" s="96">
        <v>61930821</v>
      </c>
    </row>
    <row r="63" spans="2:4" ht="18" customHeight="1" x14ac:dyDescent="0.2">
      <c r="B63" s="66" t="s">
        <v>60</v>
      </c>
      <c r="C63" s="67">
        <v>9612159</v>
      </c>
      <c r="D63" s="67">
        <v>9618234</v>
      </c>
    </row>
    <row r="64" spans="2:4" ht="15" customHeight="1" x14ac:dyDescent="0.2">
      <c r="B64" s="95" t="s">
        <v>61</v>
      </c>
      <c r="C64" s="96">
        <v>128058234</v>
      </c>
      <c r="D64" s="96">
        <v>128139156</v>
      </c>
    </row>
    <row r="65" spans="2:4" ht="18" customHeight="1" x14ac:dyDescent="0.2">
      <c r="B65" s="66" t="s">
        <v>62</v>
      </c>
      <c r="C65" s="67">
        <v>548609447</v>
      </c>
      <c r="D65" s="67">
        <v>548956122</v>
      </c>
    </row>
    <row r="66" spans="2:4" ht="15" customHeight="1" x14ac:dyDescent="0.2">
      <c r="B66" s="95" t="s">
        <v>63</v>
      </c>
      <c r="C66" s="96">
        <v>5456887</v>
      </c>
      <c r="D66" s="96">
        <v>5460336</v>
      </c>
    </row>
    <row r="67" spans="2:4" ht="18" customHeight="1" x14ac:dyDescent="0.2">
      <c r="B67" s="66" t="s">
        <v>64</v>
      </c>
      <c r="C67" s="67">
        <v>31796277</v>
      </c>
      <c r="D67" s="67">
        <v>31816370</v>
      </c>
    </row>
    <row r="68" spans="2:4" ht="15" customHeight="1" x14ac:dyDescent="0.2">
      <c r="B68" s="95" t="s">
        <v>65</v>
      </c>
      <c r="C68" s="96">
        <v>19625563</v>
      </c>
      <c r="D68" s="96">
        <v>19637965</v>
      </c>
    </row>
    <row r="69" spans="2:4" ht="18" customHeight="1" x14ac:dyDescent="0.2">
      <c r="B69" s="66" t="s">
        <v>66</v>
      </c>
      <c r="C69" s="67">
        <v>5728850</v>
      </c>
      <c r="D69" s="67">
        <v>5732470</v>
      </c>
    </row>
    <row r="70" spans="2:4" ht="15" customHeight="1" x14ac:dyDescent="0.2">
      <c r="B70" s="95" t="s">
        <v>67</v>
      </c>
      <c r="C70" s="96">
        <v>13698174</v>
      </c>
      <c r="D70" s="96">
        <v>13706830</v>
      </c>
    </row>
    <row r="71" spans="2:4" ht="18" customHeight="1" x14ac:dyDescent="0.2">
      <c r="B71" s="66" t="s">
        <v>68</v>
      </c>
      <c r="C71" s="67">
        <v>5584119</v>
      </c>
      <c r="D71" s="67">
        <v>5587648</v>
      </c>
    </row>
    <row r="72" spans="2:4" ht="15" customHeight="1" x14ac:dyDescent="0.2">
      <c r="B72" s="95" t="s">
        <v>69</v>
      </c>
      <c r="C72" s="96">
        <v>6846635</v>
      </c>
      <c r="D72" s="96">
        <v>6850962</v>
      </c>
    </row>
    <row r="73" spans="2:4" ht="18" customHeight="1" x14ac:dyDescent="0.2">
      <c r="B73" s="66" t="s">
        <v>70</v>
      </c>
      <c r="C73" s="67">
        <v>17073963</v>
      </c>
      <c r="D73" s="67">
        <v>17084752</v>
      </c>
    </row>
    <row r="74" spans="2:4" ht="15" customHeight="1" x14ac:dyDescent="0.2">
      <c r="B74" s="95" t="s">
        <v>71</v>
      </c>
      <c r="C74" s="96">
        <v>13589818</v>
      </c>
      <c r="D74" s="96">
        <v>13598405</v>
      </c>
    </row>
    <row r="75" spans="2:4" ht="18" customHeight="1" x14ac:dyDescent="0.2">
      <c r="B75" s="66" t="s">
        <v>72</v>
      </c>
      <c r="C75" s="67">
        <v>10978832</v>
      </c>
      <c r="D75" s="67">
        <v>10985770</v>
      </c>
    </row>
    <row r="76" spans="2:4" ht="15" customHeight="1" x14ac:dyDescent="0.2">
      <c r="B76" s="95" t="s">
        <v>73</v>
      </c>
      <c r="C76" s="96">
        <v>18727246</v>
      </c>
      <c r="D76" s="96">
        <v>18739080</v>
      </c>
    </row>
    <row r="77" spans="2:4" ht="18" customHeight="1" x14ac:dyDescent="0.2">
      <c r="B77" s="66" t="s">
        <v>74</v>
      </c>
      <c r="C77" s="67">
        <v>26189788</v>
      </c>
      <c r="D77" s="67">
        <v>26206338</v>
      </c>
    </row>
    <row r="78" spans="2:4" ht="15" customHeight="1" x14ac:dyDescent="0.2">
      <c r="B78" s="95" t="s">
        <v>75</v>
      </c>
      <c r="C78" s="96">
        <v>65198308</v>
      </c>
      <c r="D78" s="96">
        <v>65239508</v>
      </c>
    </row>
    <row r="79" spans="2:4" ht="18" customHeight="1" x14ac:dyDescent="0.2">
      <c r="B79" s="66" t="s">
        <v>76</v>
      </c>
      <c r="C79" s="67">
        <v>11828180</v>
      </c>
      <c r="D79" s="67">
        <v>11835654</v>
      </c>
    </row>
    <row r="80" spans="2:4" ht="15" customHeight="1" x14ac:dyDescent="0.2">
      <c r="B80" s="95" t="s">
        <v>77</v>
      </c>
      <c r="C80" s="96">
        <v>19456380</v>
      </c>
      <c r="D80" s="96">
        <v>19468674</v>
      </c>
    </row>
    <row r="81" spans="2:4" ht="18" customHeight="1" x14ac:dyDescent="0.2">
      <c r="B81" s="66" t="s">
        <v>78</v>
      </c>
      <c r="C81" s="67">
        <v>72494454</v>
      </c>
      <c r="D81" s="67">
        <v>72540264</v>
      </c>
    </row>
    <row r="82" spans="2:4" ht="15" customHeight="1" x14ac:dyDescent="0.2">
      <c r="B82" s="95" t="s">
        <v>79</v>
      </c>
      <c r="C82" s="96">
        <v>10664245</v>
      </c>
      <c r="D82" s="96">
        <v>10670984</v>
      </c>
    </row>
    <row r="83" spans="2:4" ht="18" customHeight="1" x14ac:dyDescent="0.2">
      <c r="B83" s="66" t="s">
        <v>80</v>
      </c>
      <c r="C83" s="67">
        <v>47287560</v>
      </c>
      <c r="D83" s="67">
        <v>47317441</v>
      </c>
    </row>
    <row r="84" spans="2:4" ht="15" customHeight="1" x14ac:dyDescent="0.2">
      <c r="B84" s="95" t="s">
        <v>81</v>
      </c>
      <c r="C84" s="96">
        <v>9672249</v>
      </c>
      <c r="D84" s="96">
        <v>9678361</v>
      </c>
    </row>
    <row r="85" spans="2:4" ht="18" customHeight="1" x14ac:dyDescent="0.2">
      <c r="B85" s="66" t="s">
        <v>82</v>
      </c>
      <c r="C85" s="67">
        <v>19477339</v>
      </c>
      <c r="D85" s="67">
        <v>19489647</v>
      </c>
    </row>
    <row r="86" spans="2:4" ht="15" customHeight="1" x14ac:dyDescent="0.2">
      <c r="B86" s="95" t="s">
        <v>83</v>
      </c>
      <c r="C86" s="96">
        <v>7305216</v>
      </c>
      <c r="D86" s="96">
        <v>7309832</v>
      </c>
    </row>
    <row r="87" spans="2:4" ht="18" customHeight="1" x14ac:dyDescent="0.2">
      <c r="B87" s="66" t="s">
        <v>84</v>
      </c>
      <c r="C87" s="67">
        <v>48740925</v>
      </c>
      <c r="D87" s="67">
        <v>48771725</v>
      </c>
    </row>
    <row r="88" spans="2:4" ht="15" customHeight="1" x14ac:dyDescent="0.2">
      <c r="B88" s="95" t="s">
        <v>85</v>
      </c>
      <c r="C88" s="96">
        <v>53539280</v>
      </c>
      <c r="D88" s="96">
        <v>53573112</v>
      </c>
    </row>
    <row r="89" spans="2:4" ht="8.4499999999999993" customHeight="1" x14ac:dyDescent="0.2">
      <c r="B89" s="16"/>
      <c r="C89" s="17"/>
      <c r="D89" s="17"/>
    </row>
    <row r="90" spans="2:4" hidden="1" x14ac:dyDescent="0.2">
      <c r="B90" s="6"/>
      <c r="C90" s="4"/>
      <c r="D90" s="4"/>
    </row>
    <row r="91" spans="2:4" ht="18" customHeight="1" x14ac:dyDescent="0.2">
      <c r="B91" s="66" t="s">
        <v>86</v>
      </c>
      <c r="C91" s="67">
        <v>12474821</v>
      </c>
      <c r="D91" s="67">
        <v>12482704</v>
      </c>
    </row>
    <row r="92" spans="2:4" ht="15" customHeight="1" x14ac:dyDescent="0.2">
      <c r="B92" s="95" t="s">
        <v>87</v>
      </c>
      <c r="C92" s="96">
        <v>8714546</v>
      </c>
      <c r="D92" s="96">
        <v>8720053</v>
      </c>
    </row>
    <row r="93" spans="2:4" ht="18" customHeight="1" x14ac:dyDescent="0.2">
      <c r="B93" s="66" t="s">
        <v>88</v>
      </c>
      <c r="C93" s="67">
        <v>34665252</v>
      </c>
      <c r="D93" s="67">
        <v>34687158</v>
      </c>
    </row>
    <row r="94" spans="2:4" ht="15" customHeight="1" x14ac:dyDescent="0.2">
      <c r="B94" s="95" t="s">
        <v>89</v>
      </c>
      <c r="C94" s="96">
        <v>13384291</v>
      </c>
      <c r="D94" s="96">
        <v>13392749</v>
      </c>
    </row>
    <row r="95" spans="2:4" ht="18" customHeight="1" x14ac:dyDescent="0.2">
      <c r="B95" s="66" t="s">
        <v>90</v>
      </c>
      <c r="C95" s="67">
        <v>6154581</v>
      </c>
      <c r="D95" s="67">
        <v>6158471</v>
      </c>
    </row>
    <row r="96" spans="2:4" ht="15" customHeight="1" x14ac:dyDescent="0.2">
      <c r="B96" s="95" t="s">
        <v>91</v>
      </c>
      <c r="C96" s="96">
        <v>53591038</v>
      </c>
      <c r="D96" s="96">
        <v>53624903</v>
      </c>
    </row>
    <row r="97" spans="2:4" ht="18" customHeight="1" x14ac:dyDescent="0.2">
      <c r="B97" s="66" t="s">
        <v>92</v>
      </c>
      <c r="C97" s="67">
        <v>21740920</v>
      </c>
      <c r="D97" s="67">
        <v>21754658</v>
      </c>
    </row>
    <row r="98" spans="2:4" ht="15" customHeight="1" x14ac:dyDescent="0.2">
      <c r="B98" s="95" t="s">
        <v>93</v>
      </c>
      <c r="C98" s="96">
        <v>20460233</v>
      </c>
      <c r="D98" s="96">
        <v>20473162</v>
      </c>
    </row>
    <row r="99" spans="2:4" ht="18" customHeight="1" x14ac:dyDescent="0.2">
      <c r="B99" s="66" t="s">
        <v>94</v>
      </c>
      <c r="C99" s="67">
        <v>23503264</v>
      </c>
      <c r="D99" s="67">
        <v>23518116</v>
      </c>
    </row>
    <row r="100" spans="2:4" ht="15" customHeight="1" x14ac:dyDescent="0.2">
      <c r="B100" s="95" t="s">
        <v>95</v>
      </c>
      <c r="C100" s="96">
        <v>10732059</v>
      </c>
      <c r="D100" s="96">
        <v>10738841</v>
      </c>
    </row>
    <row r="101" spans="2:4" ht="18" customHeight="1" x14ac:dyDescent="0.2">
      <c r="B101" s="66" t="s">
        <v>96</v>
      </c>
      <c r="C101" s="67">
        <v>10359432</v>
      </c>
      <c r="D101" s="67">
        <v>10365978</v>
      </c>
    </row>
    <row r="102" spans="2:4" ht="15" customHeight="1" x14ac:dyDescent="0.2">
      <c r="B102" s="95" t="s">
        <v>97</v>
      </c>
      <c r="C102" s="96">
        <v>73681464</v>
      </c>
      <c r="D102" s="96">
        <v>73728024</v>
      </c>
    </row>
    <row r="103" spans="2:4" ht="18" customHeight="1" x14ac:dyDescent="0.2">
      <c r="B103" s="66" t="s">
        <v>98</v>
      </c>
      <c r="C103" s="67">
        <v>16667108</v>
      </c>
      <c r="D103" s="67">
        <v>16677640</v>
      </c>
    </row>
    <row r="104" spans="2:4" ht="15" customHeight="1" x14ac:dyDescent="0.2">
      <c r="B104" s="95" t="s">
        <v>99</v>
      </c>
      <c r="C104" s="96">
        <v>10492978</v>
      </c>
      <c r="D104" s="96">
        <v>10499609</v>
      </c>
    </row>
    <row r="105" spans="2:4" ht="18" customHeight="1" x14ac:dyDescent="0.2">
      <c r="B105" s="66" t="s">
        <v>100</v>
      </c>
      <c r="C105" s="67">
        <v>10158809</v>
      </c>
      <c r="D105" s="67">
        <v>10165228</v>
      </c>
    </row>
    <row r="106" spans="2:4" ht="15" customHeight="1" x14ac:dyDescent="0.2">
      <c r="B106" s="95" t="s">
        <v>101</v>
      </c>
      <c r="C106" s="96">
        <v>9598858</v>
      </c>
      <c r="D106" s="96">
        <v>9604924</v>
      </c>
    </row>
    <row r="107" spans="2:4" ht="18" customHeight="1" x14ac:dyDescent="0.2">
      <c r="B107" s="66" t="s">
        <v>102</v>
      </c>
      <c r="C107" s="67">
        <v>19425613</v>
      </c>
      <c r="D107" s="67">
        <v>19437888</v>
      </c>
    </row>
    <row r="108" spans="2:4" ht="15" customHeight="1" x14ac:dyDescent="0.2">
      <c r="B108" s="95" t="s">
        <v>103</v>
      </c>
      <c r="C108" s="96">
        <v>4335608</v>
      </c>
      <c r="D108" s="96">
        <v>4338347</v>
      </c>
    </row>
    <row r="109" spans="2:4" ht="18" customHeight="1" x14ac:dyDescent="0.2">
      <c r="B109" s="66" t="s">
        <v>104</v>
      </c>
      <c r="C109" s="67">
        <v>8384575</v>
      </c>
      <c r="D109" s="67">
        <v>8389873</v>
      </c>
    </row>
    <row r="110" spans="2:4" ht="15" customHeight="1" x14ac:dyDescent="0.2">
      <c r="B110" s="95" t="s">
        <v>105</v>
      </c>
      <c r="C110" s="96">
        <v>4856395</v>
      </c>
      <c r="D110" s="96">
        <v>4859464</v>
      </c>
    </row>
    <row r="111" spans="2:4" ht="18" customHeight="1" x14ac:dyDescent="0.2">
      <c r="B111" s="66" t="s">
        <v>106</v>
      </c>
      <c r="C111" s="67">
        <v>22264528</v>
      </c>
      <c r="D111" s="67">
        <v>22278597</v>
      </c>
    </row>
    <row r="112" spans="2:4" ht="15" customHeight="1" x14ac:dyDescent="0.2">
      <c r="B112" s="95" t="s">
        <v>107</v>
      </c>
      <c r="C112" s="96">
        <v>19134101</v>
      </c>
      <c r="D112" s="96">
        <v>19146192</v>
      </c>
    </row>
    <row r="113" spans="2:4" ht="18" customHeight="1" x14ac:dyDescent="0.2">
      <c r="B113" s="66" t="s">
        <v>108</v>
      </c>
      <c r="C113" s="67">
        <v>10753724</v>
      </c>
      <c r="D113" s="67">
        <v>10760519</v>
      </c>
    </row>
    <row r="114" spans="2:4" ht="15" customHeight="1" x14ac:dyDescent="0.2">
      <c r="B114" s="95" t="s">
        <v>109</v>
      </c>
      <c r="C114" s="96">
        <v>10088911</v>
      </c>
      <c r="D114" s="96">
        <v>10095286</v>
      </c>
    </row>
    <row r="115" spans="2:4" ht="18" customHeight="1" x14ac:dyDescent="0.2">
      <c r="B115" s="66" t="s">
        <v>110</v>
      </c>
      <c r="C115" s="67">
        <v>6267808</v>
      </c>
      <c r="D115" s="67">
        <v>6271769</v>
      </c>
    </row>
    <row r="116" spans="2:4" ht="15" customHeight="1" x14ac:dyDescent="0.2">
      <c r="B116" s="95" t="s">
        <v>111</v>
      </c>
      <c r="C116" s="96">
        <v>234011318</v>
      </c>
      <c r="D116" s="96">
        <v>234159193</v>
      </c>
    </row>
    <row r="117" spans="2:4" ht="18" customHeight="1" x14ac:dyDescent="0.2">
      <c r="B117" s="66" t="s">
        <v>112</v>
      </c>
      <c r="C117" s="67">
        <v>17272503</v>
      </c>
      <c r="D117" s="67">
        <v>17283418</v>
      </c>
    </row>
    <row r="118" spans="2:4" ht="15" customHeight="1" x14ac:dyDescent="0.2">
      <c r="B118" s="95" t="s">
        <v>113</v>
      </c>
      <c r="C118" s="96">
        <v>12000151</v>
      </c>
      <c r="D118" s="96">
        <v>12007734</v>
      </c>
    </row>
    <row r="119" spans="2:4" ht="18" customHeight="1" x14ac:dyDescent="0.2">
      <c r="B119" s="66" t="s">
        <v>114</v>
      </c>
      <c r="C119" s="67">
        <v>14417533</v>
      </c>
      <c r="D119" s="67">
        <v>14426644</v>
      </c>
    </row>
    <row r="120" spans="2:4" ht="15" customHeight="1" x14ac:dyDescent="0.2">
      <c r="B120" s="95" t="s">
        <v>115</v>
      </c>
      <c r="C120" s="96">
        <v>21953433</v>
      </c>
      <c r="D120" s="96">
        <v>21967306</v>
      </c>
    </row>
    <row r="121" spans="2:4" ht="18" customHeight="1" x14ac:dyDescent="0.2">
      <c r="B121" s="66" t="s">
        <v>116</v>
      </c>
      <c r="C121" s="67">
        <v>52871679</v>
      </c>
      <c r="D121" s="67">
        <v>52905089</v>
      </c>
    </row>
    <row r="122" spans="2:4" ht="15" customHeight="1" x14ac:dyDescent="0.2">
      <c r="B122" s="95" t="s">
        <v>117</v>
      </c>
      <c r="C122" s="96">
        <v>137162137</v>
      </c>
      <c r="D122" s="96">
        <v>137248811</v>
      </c>
    </row>
    <row r="123" spans="2:4" ht="18" customHeight="1" x14ac:dyDescent="0.2">
      <c r="B123" s="66" t="s">
        <v>118</v>
      </c>
      <c r="C123" s="67">
        <v>2237013</v>
      </c>
      <c r="D123" s="67">
        <v>2238426</v>
      </c>
    </row>
    <row r="124" spans="2:4" ht="15" customHeight="1" x14ac:dyDescent="0.2">
      <c r="B124" s="95" t="s">
        <v>119</v>
      </c>
      <c r="C124" s="96">
        <v>33084656</v>
      </c>
      <c r="D124" s="96">
        <v>33105562</v>
      </c>
    </row>
    <row r="125" spans="2:4" ht="18" customHeight="1" x14ac:dyDescent="0.2">
      <c r="B125" s="66" t="s">
        <v>120</v>
      </c>
      <c r="C125" s="67">
        <v>12159528</v>
      </c>
      <c r="D125" s="67">
        <v>12167212</v>
      </c>
    </row>
    <row r="126" spans="2:4" ht="15" customHeight="1" x14ac:dyDescent="0.2">
      <c r="B126" s="95" t="s">
        <v>121</v>
      </c>
      <c r="C126" s="96">
        <v>114747334</v>
      </c>
      <c r="D126" s="96">
        <v>114819844</v>
      </c>
    </row>
    <row r="127" spans="2:4" ht="18" customHeight="1" x14ac:dyDescent="0.2">
      <c r="B127" s="66" t="s">
        <v>54</v>
      </c>
      <c r="C127" s="67">
        <v>18325294</v>
      </c>
      <c r="D127" s="67">
        <v>18336874</v>
      </c>
    </row>
    <row r="128" spans="2:4" ht="6.6" customHeight="1" x14ac:dyDescent="0.2">
      <c r="B128" s="69"/>
      <c r="C128" s="70"/>
      <c r="D128" s="70"/>
    </row>
    <row r="129" spans="2:4" x14ac:dyDescent="0.2">
      <c r="B129" s="73" t="s">
        <v>122</v>
      </c>
      <c r="C129" s="74">
        <f>SUM(C10:C127)</f>
        <v>3204843373</v>
      </c>
      <c r="D129" s="74">
        <f>SUM(D10:D127)</f>
        <v>3206868563</v>
      </c>
    </row>
    <row r="130" spans="2:4" ht="5.45" customHeight="1" x14ac:dyDescent="0.2">
      <c r="B130" s="76"/>
      <c r="C130" s="86"/>
      <c r="D130" s="86"/>
    </row>
    <row r="132" spans="2:4" x14ac:dyDescent="0.2">
      <c r="B132" s="38" t="s">
        <v>290</v>
      </c>
    </row>
    <row r="133" spans="2:4" x14ac:dyDescent="0.2">
      <c r="B133" s="3" t="s">
        <v>293</v>
      </c>
      <c r="D133" s="18"/>
    </row>
    <row r="134" spans="2:4" x14ac:dyDescent="0.2">
      <c r="B134" s="3" t="s">
        <v>294</v>
      </c>
      <c r="D134" s="18"/>
    </row>
    <row r="138" spans="2:4" x14ac:dyDescent="0.2">
      <c r="C138" s="105"/>
    </row>
  </sheetData>
  <mergeCells count="6">
    <mergeCell ref="B8:B9"/>
    <mergeCell ref="B2:D2"/>
    <mergeCell ref="B3:D3"/>
    <mergeCell ref="B4:D4"/>
    <mergeCell ref="B5:D5"/>
    <mergeCell ref="B6:D6"/>
  </mergeCells>
  <phoneticPr fontId="3" type="noConversion"/>
  <pageMargins left="0.62992125984251968" right="0.31496062992125984" top="0.19685039370078741" bottom="0.98425196850393704" header="0.15748031496062992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J133"/>
  <sheetViews>
    <sheetView showGridLines="0" topLeftCell="D1" workbookViewId="0">
      <pane ySplit="11" topLeftCell="A129" activePane="bottomLeft" state="frozen"/>
      <selection pane="bottomLeft" activeCell="B12" sqref="B12:R131"/>
    </sheetView>
  </sheetViews>
  <sheetFormatPr baseColWidth="10" defaultColWidth="8.42578125" defaultRowHeight="12.75" x14ac:dyDescent="0.2"/>
  <cols>
    <col min="1" max="1" width="1.28515625" customWidth="1"/>
    <col min="2" max="2" width="19.85546875" style="3" customWidth="1"/>
    <col min="3" max="9" width="12.140625" customWidth="1"/>
    <col min="10" max="10" width="13.140625" customWidth="1"/>
    <col min="11" max="11" width="13.42578125" customWidth="1"/>
    <col min="12" max="12" width="12.140625" customWidth="1"/>
    <col min="13" max="13" width="10.85546875" customWidth="1"/>
    <col min="14" max="14" width="13" style="18" customWidth="1"/>
    <col min="15" max="17" width="12" style="18" customWidth="1"/>
    <col min="18" max="18" width="13.7109375" customWidth="1"/>
    <col min="19" max="19" width="1.140625" customWidth="1"/>
    <col min="20" max="20" width="11.140625" customWidth="1"/>
    <col min="21" max="21" width="23.42578125" customWidth="1"/>
  </cols>
  <sheetData>
    <row r="1" spans="2:36" ht="12" customHeight="1" x14ac:dyDescent="0.2">
      <c r="B1" s="1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2:36" ht="13.5" customHeight="1" x14ac:dyDescent="0.25">
      <c r="B2" s="113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</row>
    <row r="3" spans="2:36" s="31" customFormat="1" ht="16.5" customHeight="1" x14ac:dyDescent="0.2">
      <c r="B3" s="116" t="s">
        <v>130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</row>
    <row r="4" spans="2:36" ht="12.75" customHeight="1" x14ac:dyDescent="0.2">
      <c r="B4" s="116" t="s">
        <v>304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</row>
    <row r="5" spans="2:36" ht="10.5" customHeight="1" x14ac:dyDescent="0.2">
      <c r="B5" s="110" t="s">
        <v>5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2:36" ht="5.25" customHeight="1" x14ac:dyDescent="0.2">
      <c r="B6" s="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07"/>
    </row>
    <row r="7" spans="2:36" ht="12.75" customHeight="1" x14ac:dyDescent="0.2">
      <c r="B7" s="119" t="s">
        <v>175</v>
      </c>
      <c r="C7" s="87"/>
      <c r="D7" s="87"/>
      <c r="E7" s="87" t="s">
        <v>144</v>
      </c>
      <c r="F7" s="87" t="s">
        <v>151</v>
      </c>
      <c r="G7" s="87" t="s">
        <v>153</v>
      </c>
      <c r="H7" s="87" t="s">
        <v>152</v>
      </c>
      <c r="I7" s="87" t="s">
        <v>150</v>
      </c>
      <c r="J7" s="87" t="s">
        <v>144</v>
      </c>
      <c r="K7" s="87" t="s">
        <v>151</v>
      </c>
      <c r="L7" s="87" t="s">
        <v>154</v>
      </c>
      <c r="M7" s="87"/>
      <c r="N7" s="87" t="s">
        <v>151</v>
      </c>
      <c r="O7" s="87" t="s">
        <v>152</v>
      </c>
      <c r="P7" s="87"/>
      <c r="Q7" s="87" t="s">
        <v>295</v>
      </c>
      <c r="R7" s="122" t="s">
        <v>129</v>
      </c>
      <c r="T7" s="26"/>
      <c r="U7" s="26"/>
      <c r="V7" s="26"/>
      <c r="W7" s="26"/>
      <c r="X7" s="26"/>
      <c r="Y7" s="27"/>
      <c r="Z7" s="27"/>
      <c r="AA7" s="27"/>
      <c r="AB7" s="27"/>
      <c r="AC7" s="27"/>
      <c r="AD7" s="9"/>
      <c r="AE7" s="9"/>
      <c r="AF7" s="9"/>
      <c r="AG7" s="9"/>
      <c r="AH7" s="9"/>
      <c r="AI7" s="9"/>
      <c r="AJ7" s="9"/>
    </row>
    <row r="8" spans="2:36" ht="12.75" customHeight="1" x14ac:dyDescent="0.2">
      <c r="B8" s="120"/>
      <c r="C8" s="88" t="s">
        <v>144</v>
      </c>
      <c r="D8" s="88" t="s">
        <v>144</v>
      </c>
      <c r="E8" s="88" t="s">
        <v>155</v>
      </c>
      <c r="F8" s="88" t="s">
        <v>162</v>
      </c>
      <c r="G8" s="88" t="s">
        <v>156</v>
      </c>
      <c r="H8" s="88" t="s">
        <v>158</v>
      </c>
      <c r="I8" s="88" t="s">
        <v>156</v>
      </c>
      <c r="J8" s="88" t="s">
        <v>155</v>
      </c>
      <c r="K8" s="88" t="s">
        <v>296</v>
      </c>
      <c r="L8" s="88" t="s">
        <v>160</v>
      </c>
      <c r="M8" s="88" t="s">
        <v>144</v>
      </c>
      <c r="N8" s="88" t="s">
        <v>297</v>
      </c>
      <c r="O8" s="88" t="s">
        <v>159</v>
      </c>
      <c r="P8" s="88" t="s">
        <v>144</v>
      </c>
      <c r="Q8" s="88" t="s">
        <v>298</v>
      </c>
      <c r="R8" s="123"/>
      <c r="T8" s="26"/>
      <c r="U8" s="26"/>
      <c r="V8" s="26"/>
      <c r="W8" s="26"/>
      <c r="X8" s="26"/>
      <c r="Y8" s="27"/>
      <c r="Z8" s="27"/>
      <c r="AA8" s="27"/>
      <c r="AB8" s="27"/>
      <c r="AC8" s="27"/>
      <c r="AD8" s="9"/>
      <c r="AE8" s="9"/>
      <c r="AF8" s="9"/>
      <c r="AG8" s="9"/>
      <c r="AH8" s="9"/>
      <c r="AI8" s="9"/>
      <c r="AJ8" s="9"/>
    </row>
    <row r="9" spans="2:36" ht="12.75" customHeight="1" x14ac:dyDescent="0.2">
      <c r="B9" s="120"/>
      <c r="C9" s="88" t="s">
        <v>161</v>
      </c>
      <c r="D9" s="88" t="s">
        <v>161</v>
      </c>
      <c r="E9" s="88" t="s">
        <v>162</v>
      </c>
      <c r="F9" s="88" t="s">
        <v>299</v>
      </c>
      <c r="G9" s="88" t="s">
        <v>166</v>
      </c>
      <c r="H9" s="88" t="s">
        <v>165</v>
      </c>
      <c r="I9" s="88" t="s">
        <v>163</v>
      </c>
      <c r="J9" s="88" t="s">
        <v>296</v>
      </c>
      <c r="K9" s="88" t="s">
        <v>300</v>
      </c>
      <c r="L9" s="88" t="s">
        <v>168</v>
      </c>
      <c r="M9" s="88" t="s">
        <v>155</v>
      </c>
      <c r="N9" s="88" t="s">
        <v>164</v>
      </c>
      <c r="O9" s="88" t="s">
        <v>167</v>
      </c>
      <c r="P9" s="88" t="s">
        <v>289</v>
      </c>
      <c r="Q9" s="88" t="s">
        <v>301</v>
      </c>
      <c r="R9" s="123"/>
      <c r="T9" s="26"/>
      <c r="U9" s="26"/>
      <c r="V9" s="26"/>
      <c r="W9" s="26"/>
      <c r="X9" s="26"/>
      <c r="Y9" s="27"/>
      <c r="Z9" s="27"/>
      <c r="AA9" s="27"/>
      <c r="AB9" s="27"/>
      <c r="AC9" s="27"/>
      <c r="AD9" s="9"/>
      <c r="AE9" s="9"/>
      <c r="AF9" s="9"/>
      <c r="AG9" s="9"/>
      <c r="AH9" s="9"/>
      <c r="AI9" s="9"/>
      <c r="AJ9" s="9"/>
    </row>
    <row r="10" spans="2:36" ht="12.75" customHeight="1" x14ac:dyDescent="0.2">
      <c r="B10" s="121"/>
      <c r="C10" s="106"/>
      <c r="D10" s="106" t="s">
        <v>302</v>
      </c>
      <c r="E10" s="106" t="s">
        <v>299</v>
      </c>
      <c r="F10" s="106" t="s">
        <v>302</v>
      </c>
      <c r="G10" s="106" t="s">
        <v>172</v>
      </c>
      <c r="H10" s="106" t="s">
        <v>171</v>
      </c>
      <c r="I10" s="106" t="s">
        <v>169</v>
      </c>
      <c r="J10" s="106" t="s">
        <v>300</v>
      </c>
      <c r="K10" s="106" t="s">
        <v>302</v>
      </c>
      <c r="L10" s="106" t="s">
        <v>174</v>
      </c>
      <c r="M10" s="106" t="s">
        <v>157</v>
      </c>
      <c r="N10" s="106" t="s">
        <v>170</v>
      </c>
      <c r="O10" s="106" t="s">
        <v>173</v>
      </c>
      <c r="P10" s="106"/>
      <c r="Q10" s="106" t="s">
        <v>303</v>
      </c>
      <c r="R10" s="124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9"/>
      <c r="AE10" s="9"/>
      <c r="AF10" s="9"/>
      <c r="AG10" s="9"/>
      <c r="AH10" s="9"/>
      <c r="AI10" s="9"/>
      <c r="AJ10" s="9"/>
    </row>
    <row r="11" spans="2:36" s="9" customFormat="1" ht="12" hidden="1" customHeight="1" x14ac:dyDescent="0.2">
      <c r="B11" s="6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5"/>
    </row>
    <row r="12" spans="2:36" ht="17.25" customHeight="1" x14ac:dyDescent="0.2">
      <c r="B12" s="66" t="s">
        <v>176</v>
      </c>
      <c r="C12" s="67">
        <v>14174709</v>
      </c>
      <c r="D12" s="67">
        <v>1742088</v>
      </c>
      <c r="E12" s="67">
        <v>4853269</v>
      </c>
      <c r="F12" s="89">
        <v>335383</v>
      </c>
      <c r="G12" s="89">
        <v>148472</v>
      </c>
      <c r="H12" s="89">
        <v>0</v>
      </c>
      <c r="I12" s="67">
        <v>452242</v>
      </c>
      <c r="J12" s="89">
        <v>664238</v>
      </c>
      <c r="K12" s="89">
        <v>82181</v>
      </c>
      <c r="L12" s="89">
        <v>614860</v>
      </c>
      <c r="M12" s="67">
        <v>132384</v>
      </c>
      <c r="N12" s="67">
        <v>56085</v>
      </c>
      <c r="O12" s="89">
        <v>13118</v>
      </c>
      <c r="P12" s="89">
        <v>916128</v>
      </c>
      <c r="Q12" s="89">
        <v>43486</v>
      </c>
      <c r="R12" s="108">
        <f>SUM(C12:Q12)</f>
        <v>24228643</v>
      </c>
    </row>
    <row r="13" spans="2:36" ht="15" customHeight="1" x14ac:dyDescent="0.2">
      <c r="B13" s="95" t="s">
        <v>177</v>
      </c>
      <c r="C13" s="96">
        <v>31240605</v>
      </c>
      <c r="D13" s="96">
        <v>3834512</v>
      </c>
      <c r="E13" s="96">
        <v>10696451</v>
      </c>
      <c r="F13" s="99">
        <v>738210</v>
      </c>
      <c r="G13" s="99">
        <v>327379</v>
      </c>
      <c r="H13" s="99">
        <v>0</v>
      </c>
      <c r="I13" s="96">
        <v>996790</v>
      </c>
      <c r="J13" s="99">
        <v>1464715</v>
      </c>
      <c r="K13" s="99">
        <v>180890</v>
      </c>
      <c r="L13" s="99">
        <v>696295</v>
      </c>
      <c r="M13" s="100">
        <v>177427</v>
      </c>
      <c r="N13" s="96">
        <v>123614</v>
      </c>
      <c r="O13" s="99">
        <v>28872</v>
      </c>
      <c r="P13" s="99">
        <v>3304938</v>
      </c>
      <c r="Q13" s="99">
        <v>95716</v>
      </c>
      <c r="R13" s="108">
        <f t="shared" ref="R13:R49" si="0">SUM(C13:Q13)</f>
        <v>53906414</v>
      </c>
    </row>
    <row r="14" spans="2:36" ht="17.25" customHeight="1" x14ac:dyDescent="0.2">
      <c r="B14" s="66" t="s">
        <v>178</v>
      </c>
      <c r="C14" s="67">
        <v>22279163</v>
      </c>
      <c r="D14" s="67">
        <v>2737774</v>
      </c>
      <c r="E14" s="67">
        <v>7628150</v>
      </c>
      <c r="F14" s="89">
        <v>527070</v>
      </c>
      <c r="G14" s="89">
        <v>233374</v>
      </c>
      <c r="H14" s="89">
        <v>0</v>
      </c>
      <c r="I14" s="67">
        <v>710820</v>
      </c>
      <c r="J14" s="89">
        <v>1044074</v>
      </c>
      <c r="K14" s="89">
        <v>129150</v>
      </c>
      <c r="L14" s="89">
        <v>833084</v>
      </c>
      <c r="M14" s="67">
        <v>221218</v>
      </c>
      <c r="N14" s="67">
        <v>88153</v>
      </c>
      <c r="O14" s="89">
        <v>20616</v>
      </c>
      <c r="P14" s="89">
        <v>2616608</v>
      </c>
      <c r="Q14" s="89">
        <v>68340</v>
      </c>
      <c r="R14" s="108">
        <f t="shared" si="0"/>
        <v>39137594</v>
      </c>
    </row>
    <row r="15" spans="2:36" ht="15" customHeight="1" x14ac:dyDescent="0.2">
      <c r="B15" s="95" t="s">
        <v>179</v>
      </c>
      <c r="C15" s="96">
        <v>16070920</v>
      </c>
      <c r="D15" s="96">
        <v>1975563</v>
      </c>
      <c r="E15" s="96">
        <v>5502512</v>
      </c>
      <c r="F15" s="99">
        <v>380331</v>
      </c>
      <c r="G15" s="99">
        <v>168323</v>
      </c>
      <c r="H15" s="99">
        <v>0</v>
      </c>
      <c r="I15" s="96">
        <v>512738</v>
      </c>
      <c r="J15" s="99">
        <v>753038</v>
      </c>
      <c r="K15" s="99">
        <v>93195</v>
      </c>
      <c r="L15" s="99">
        <v>695270</v>
      </c>
      <c r="M15" s="100">
        <v>195265</v>
      </c>
      <c r="N15" s="96">
        <v>63595</v>
      </c>
      <c r="O15" s="99">
        <v>14875</v>
      </c>
      <c r="P15" s="99">
        <v>0</v>
      </c>
      <c r="Q15" s="99">
        <v>49313</v>
      </c>
      <c r="R15" s="108">
        <f t="shared" si="0"/>
        <v>26474938</v>
      </c>
    </row>
    <row r="16" spans="2:36" ht="17.25" customHeight="1" x14ac:dyDescent="0.2">
      <c r="B16" s="66" t="s">
        <v>180</v>
      </c>
      <c r="C16" s="67">
        <v>14192814</v>
      </c>
      <c r="D16" s="67">
        <v>1745026</v>
      </c>
      <c r="E16" s="67">
        <v>4859471</v>
      </c>
      <c r="F16" s="89">
        <v>335949</v>
      </c>
      <c r="G16" s="89">
        <v>148642</v>
      </c>
      <c r="H16" s="89">
        <v>0</v>
      </c>
      <c r="I16" s="67">
        <v>452812</v>
      </c>
      <c r="J16" s="89">
        <v>664986</v>
      </c>
      <c r="K16" s="89">
        <v>82320</v>
      </c>
      <c r="L16" s="89">
        <v>608351</v>
      </c>
      <c r="M16" s="67">
        <v>140924</v>
      </c>
      <c r="N16" s="67">
        <v>56157</v>
      </c>
      <c r="O16" s="89">
        <v>13140</v>
      </c>
      <c r="P16" s="89">
        <v>910362</v>
      </c>
      <c r="Q16" s="89">
        <v>43560</v>
      </c>
      <c r="R16" s="108">
        <f t="shared" si="0"/>
        <v>24254514</v>
      </c>
    </row>
    <row r="17" spans="2:18" ht="15" customHeight="1" x14ac:dyDescent="0.2">
      <c r="B17" s="95" t="s">
        <v>181</v>
      </c>
      <c r="C17" s="96">
        <v>94467889</v>
      </c>
      <c r="D17" s="96">
        <v>11613872</v>
      </c>
      <c r="E17" s="96">
        <v>32344811</v>
      </c>
      <c r="F17" s="99">
        <v>2235872</v>
      </c>
      <c r="G17" s="99">
        <v>989393</v>
      </c>
      <c r="H17" s="99">
        <v>0</v>
      </c>
      <c r="I17" s="96">
        <v>3013949</v>
      </c>
      <c r="J17" s="99">
        <v>4426316</v>
      </c>
      <c r="K17" s="99">
        <v>547873</v>
      </c>
      <c r="L17" s="99">
        <v>3107920</v>
      </c>
      <c r="M17" s="100">
        <v>553444</v>
      </c>
      <c r="N17" s="96">
        <v>373797</v>
      </c>
      <c r="O17" s="99">
        <v>87447</v>
      </c>
      <c r="P17" s="99">
        <v>23968674</v>
      </c>
      <c r="Q17" s="99">
        <v>289905</v>
      </c>
      <c r="R17" s="108">
        <f t="shared" si="0"/>
        <v>178021162</v>
      </c>
    </row>
    <row r="18" spans="2:18" ht="17.25" customHeight="1" x14ac:dyDescent="0.2">
      <c r="B18" s="66" t="s">
        <v>182</v>
      </c>
      <c r="C18" s="67">
        <v>10388031</v>
      </c>
      <c r="D18" s="67">
        <v>1270448</v>
      </c>
      <c r="E18" s="67">
        <v>3556749</v>
      </c>
      <c r="F18" s="89">
        <v>244584</v>
      </c>
      <c r="G18" s="89">
        <v>108995</v>
      </c>
      <c r="H18" s="89">
        <v>0</v>
      </c>
      <c r="I18" s="67">
        <v>331507</v>
      </c>
      <c r="J18" s="89">
        <v>487732</v>
      </c>
      <c r="K18" s="89">
        <v>59932</v>
      </c>
      <c r="L18" s="89">
        <v>439722</v>
      </c>
      <c r="M18" s="67">
        <v>58819</v>
      </c>
      <c r="N18" s="67">
        <v>41106</v>
      </c>
      <c r="O18" s="89">
        <v>9567</v>
      </c>
      <c r="P18" s="89">
        <v>2359493</v>
      </c>
      <c r="Q18" s="89">
        <v>31713</v>
      </c>
      <c r="R18" s="108">
        <f t="shared" si="0"/>
        <v>19388398</v>
      </c>
    </row>
    <row r="19" spans="2:18" ht="15" customHeight="1" x14ac:dyDescent="0.2">
      <c r="B19" s="95" t="s">
        <v>183</v>
      </c>
      <c r="C19" s="96">
        <v>52685816</v>
      </c>
      <c r="D19" s="96">
        <v>6474572</v>
      </c>
      <c r="E19" s="96">
        <v>18039066</v>
      </c>
      <c r="F19" s="99">
        <v>1246469</v>
      </c>
      <c r="G19" s="99">
        <v>551875</v>
      </c>
      <c r="H19" s="99">
        <v>0</v>
      </c>
      <c r="I19" s="96">
        <v>1680945</v>
      </c>
      <c r="J19" s="99">
        <v>2468999</v>
      </c>
      <c r="K19" s="99">
        <v>305431</v>
      </c>
      <c r="L19" s="99">
        <v>901650</v>
      </c>
      <c r="M19" s="100">
        <v>107297</v>
      </c>
      <c r="N19" s="96">
        <v>208467</v>
      </c>
      <c r="O19" s="99">
        <v>48751</v>
      </c>
      <c r="P19" s="99">
        <v>0</v>
      </c>
      <c r="Q19" s="99">
        <v>161617</v>
      </c>
      <c r="R19" s="108">
        <f t="shared" si="0"/>
        <v>84880955</v>
      </c>
    </row>
    <row r="20" spans="2:18" ht="17.25" customHeight="1" x14ac:dyDescent="0.2">
      <c r="B20" s="66" t="s">
        <v>184</v>
      </c>
      <c r="C20" s="67">
        <v>33214598</v>
      </c>
      <c r="D20" s="67">
        <v>4084023</v>
      </c>
      <c r="E20" s="67">
        <v>11372328</v>
      </c>
      <c r="F20" s="89">
        <v>786246</v>
      </c>
      <c r="G20" s="89">
        <v>347849</v>
      </c>
      <c r="H20" s="89">
        <v>0</v>
      </c>
      <c r="I20" s="67">
        <v>1059687</v>
      </c>
      <c r="J20" s="89">
        <v>1556180</v>
      </c>
      <c r="K20" s="89">
        <v>192659</v>
      </c>
      <c r="L20" s="89">
        <v>1151008</v>
      </c>
      <c r="M20" s="67">
        <v>157721</v>
      </c>
      <c r="N20" s="67">
        <v>131429</v>
      </c>
      <c r="O20" s="89">
        <v>30750</v>
      </c>
      <c r="P20" s="89">
        <v>7945975</v>
      </c>
      <c r="Q20" s="89">
        <v>101944</v>
      </c>
      <c r="R20" s="108">
        <f t="shared" si="0"/>
        <v>62132397</v>
      </c>
    </row>
    <row r="21" spans="2:18" ht="15" customHeight="1" x14ac:dyDescent="0.2">
      <c r="B21" s="95" t="s">
        <v>185</v>
      </c>
      <c r="C21" s="96">
        <v>54281073</v>
      </c>
      <c r="D21" s="96">
        <v>6672669</v>
      </c>
      <c r="E21" s="96">
        <v>18585268</v>
      </c>
      <c r="F21" s="99">
        <v>1284605</v>
      </c>
      <c r="G21" s="99">
        <v>568525</v>
      </c>
      <c r="H21" s="99">
        <v>0</v>
      </c>
      <c r="I21" s="96">
        <v>1731817</v>
      </c>
      <c r="J21" s="99">
        <v>2543450</v>
      </c>
      <c r="K21" s="99">
        <v>314777</v>
      </c>
      <c r="L21" s="99">
        <v>843477</v>
      </c>
      <c r="M21" s="100">
        <v>95533</v>
      </c>
      <c r="N21" s="96">
        <v>214785</v>
      </c>
      <c r="O21" s="99">
        <v>50242</v>
      </c>
      <c r="P21" s="99">
        <v>4345181</v>
      </c>
      <c r="Q21" s="99">
        <v>166561</v>
      </c>
      <c r="R21" s="108">
        <f t="shared" si="0"/>
        <v>91697963</v>
      </c>
    </row>
    <row r="22" spans="2:18" ht="17.25" customHeight="1" x14ac:dyDescent="0.2">
      <c r="B22" s="66" t="s">
        <v>186</v>
      </c>
      <c r="C22" s="67">
        <v>15475937</v>
      </c>
      <c r="D22" s="67">
        <v>1901488</v>
      </c>
      <c r="E22" s="67">
        <v>5298797</v>
      </c>
      <c r="F22" s="89">
        <v>366068</v>
      </c>
      <c r="G22" s="89">
        <v>162119</v>
      </c>
      <c r="H22" s="89">
        <v>0</v>
      </c>
      <c r="I22" s="67">
        <v>493765</v>
      </c>
      <c r="J22" s="89">
        <v>725295</v>
      </c>
      <c r="K22" s="89">
        <v>89702</v>
      </c>
      <c r="L22" s="89">
        <v>612789</v>
      </c>
      <c r="M22" s="67">
        <v>100741</v>
      </c>
      <c r="N22" s="67">
        <v>61238</v>
      </c>
      <c r="O22" s="89">
        <v>14316</v>
      </c>
      <c r="P22" s="89">
        <v>0</v>
      </c>
      <c r="Q22" s="89">
        <v>47463</v>
      </c>
      <c r="R22" s="108">
        <f t="shared" si="0"/>
        <v>25349718</v>
      </c>
    </row>
    <row r="23" spans="2:18" ht="15" customHeight="1" x14ac:dyDescent="0.2">
      <c r="B23" s="95" t="s">
        <v>187</v>
      </c>
      <c r="C23" s="96">
        <v>39738261</v>
      </c>
      <c r="D23" s="96">
        <v>4884233</v>
      </c>
      <c r="E23" s="96">
        <v>13605961</v>
      </c>
      <c r="F23" s="99">
        <v>940300</v>
      </c>
      <c r="G23" s="99">
        <v>416229</v>
      </c>
      <c r="H23" s="99">
        <v>0</v>
      </c>
      <c r="I23" s="96">
        <v>1267843</v>
      </c>
      <c r="J23" s="99">
        <v>1862125</v>
      </c>
      <c r="K23" s="99">
        <v>230409</v>
      </c>
      <c r="L23" s="99">
        <v>1384662</v>
      </c>
      <c r="M23" s="100">
        <v>346228</v>
      </c>
      <c r="N23" s="96">
        <v>157237</v>
      </c>
      <c r="O23" s="99">
        <v>36778</v>
      </c>
      <c r="P23" s="99">
        <v>1771528</v>
      </c>
      <c r="Q23" s="99">
        <v>121919</v>
      </c>
      <c r="R23" s="108">
        <f t="shared" si="0"/>
        <v>66763713</v>
      </c>
    </row>
    <row r="24" spans="2:18" ht="17.25" customHeight="1" x14ac:dyDescent="0.2">
      <c r="B24" s="66" t="s">
        <v>188</v>
      </c>
      <c r="C24" s="67">
        <v>22445796</v>
      </c>
      <c r="D24" s="67">
        <v>2756880</v>
      </c>
      <c r="E24" s="67">
        <v>7685204</v>
      </c>
      <c r="F24" s="89">
        <v>530748</v>
      </c>
      <c r="G24" s="89">
        <v>235161</v>
      </c>
      <c r="H24" s="89">
        <v>0</v>
      </c>
      <c r="I24" s="67">
        <v>716153</v>
      </c>
      <c r="J24" s="89">
        <v>1052095</v>
      </c>
      <c r="K24" s="89">
        <v>130054</v>
      </c>
      <c r="L24" s="89">
        <v>573459</v>
      </c>
      <c r="M24" s="67">
        <v>232482</v>
      </c>
      <c r="N24" s="67">
        <v>88810</v>
      </c>
      <c r="O24" s="89">
        <v>20759</v>
      </c>
      <c r="P24" s="89">
        <v>0</v>
      </c>
      <c r="Q24" s="89">
        <v>68816</v>
      </c>
      <c r="R24" s="108">
        <f t="shared" si="0"/>
        <v>36536417</v>
      </c>
    </row>
    <row r="25" spans="2:18" ht="15" customHeight="1" x14ac:dyDescent="0.2">
      <c r="B25" s="95" t="s">
        <v>189</v>
      </c>
      <c r="C25" s="96">
        <v>18221091</v>
      </c>
      <c r="D25" s="96">
        <v>2239589</v>
      </c>
      <c r="E25" s="96">
        <v>6238710</v>
      </c>
      <c r="F25" s="99">
        <v>431159</v>
      </c>
      <c r="G25" s="99">
        <v>190851</v>
      </c>
      <c r="H25" s="99">
        <v>0</v>
      </c>
      <c r="I25" s="96">
        <v>581340</v>
      </c>
      <c r="J25" s="99">
        <v>853824</v>
      </c>
      <c r="K25" s="99">
        <v>105650</v>
      </c>
      <c r="L25" s="99">
        <v>678175</v>
      </c>
      <c r="M25" s="100">
        <v>126855</v>
      </c>
      <c r="N25" s="96">
        <v>72100</v>
      </c>
      <c r="O25" s="99">
        <v>16864</v>
      </c>
      <c r="P25" s="99">
        <v>0</v>
      </c>
      <c r="Q25" s="99">
        <v>55905</v>
      </c>
      <c r="R25" s="108">
        <f t="shared" si="0"/>
        <v>29812113</v>
      </c>
    </row>
    <row r="26" spans="2:18" ht="17.25" customHeight="1" x14ac:dyDescent="0.2">
      <c r="B26" s="66" t="s">
        <v>190</v>
      </c>
      <c r="C26" s="67">
        <v>51898076</v>
      </c>
      <c r="D26" s="67">
        <v>6376615</v>
      </c>
      <c r="E26" s="67">
        <v>17769353</v>
      </c>
      <c r="F26" s="89">
        <v>1227609</v>
      </c>
      <c r="G26" s="89">
        <v>543656</v>
      </c>
      <c r="H26" s="89">
        <v>0</v>
      </c>
      <c r="I26" s="67">
        <v>1655827</v>
      </c>
      <c r="J26" s="89">
        <v>2432252</v>
      </c>
      <c r="K26" s="89">
        <v>300810</v>
      </c>
      <c r="L26" s="89">
        <v>764646</v>
      </c>
      <c r="M26" s="67">
        <v>79593</v>
      </c>
      <c r="N26" s="67">
        <v>205359</v>
      </c>
      <c r="O26" s="89">
        <v>48014</v>
      </c>
      <c r="P26" s="89">
        <v>0</v>
      </c>
      <c r="Q26" s="89">
        <v>159172</v>
      </c>
      <c r="R26" s="108">
        <f t="shared" si="0"/>
        <v>83460982</v>
      </c>
    </row>
    <row r="27" spans="2:18" ht="15" customHeight="1" x14ac:dyDescent="0.2">
      <c r="B27" s="95" t="s">
        <v>191</v>
      </c>
      <c r="C27" s="96">
        <v>20257274</v>
      </c>
      <c r="D27" s="96">
        <v>2490100</v>
      </c>
      <c r="E27" s="96">
        <v>6935877</v>
      </c>
      <c r="F27" s="99">
        <v>479387</v>
      </c>
      <c r="G27" s="99">
        <v>212171</v>
      </c>
      <c r="H27" s="99">
        <v>0</v>
      </c>
      <c r="I27" s="96">
        <v>646300</v>
      </c>
      <c r="J27" s="99">
        <v>949208</v>
      </c>
      <c r="K27" s="99">
        <v>117467</v>
      </c>
      <c r="L27" s="99">
        <v>813836</v>
      </c>
      <c r="M27" s="100">
        <v>89540</v>
      </c>
      <c r="N27" s="96">
        <v>80157</v>
      </c>
      <c r="O27" s="99">
        <v>18749</v>
      </c>
      <c r="P27" s="99">
        <v>2068258</v>
      </c>
      <c r="Q27" s="99">
        <v>62158</v>
      </c>
      <c r="R27" s="108">
        <f t="shared" si="0"/>
        <v>35220482</v>
      </c>
    </row>
    <row r="28" spans="2:18" ht="17.25" customHeight="1" x14ac:dyDescent="0.2">
      <c r="B28" s="66" t="s">
        <v>192</v>
      </c>
      <c r="C28" s="67">
        <v>27914496</v>
      </c>
      <c r="D28" s="67">
        <v>3432243</v>
      </c>
      <c r="E28" s="67">
        <v>9557631</v>
      </c>
      <c r="F28" s="89">
        <v>660768</v>
      </c>
      <c r="G28" s="89">
        <v>292345</v>
      </c>
      <c r="H28" s="89">
        <v>0</v>
      </c>
      <c r="I28" s="67">
        <v>890592</v>
      </c>
      <c r="J28" s="89">
        <v>1307879</v>
      </c>
      <c r="K28" s="89">
        <v>161912</v>
      </c>
      <c r="L28" s="89">
        <v>1100730</v>
      </c>
      <c r="M28" s="67">
        <v>147555</v>
      </c>
      <c r="N28" s="67">
        <v>110451</v>
      </c>
      <c r="O28" s="89">
        <v>25844</v>
      </c>
      <c r="P28" s="89">
        <v>1577239</v>
      </c>
      <c r="Q28" s="89">
        <v>85674</v>
      </c>
      <c r="R28" s="108">
        <f t="shared" si="0"/>
        <v>47265359</v>
      </c>
    </row>
    <row r="29" spans="2:18" ht="15" customHeight="1" x14ac:dyDescent="0.2">
      <c r="B29" s="95" t="s">
        <v>193</v>
      </c>
      <c r="C29" s="96">
        <v>11660893</v>
      </c>
      <c r="D29" s="96">
        <v>1433025</v>
      </c>
      <c r="E29" s="96">
        <v>3992566</v>
      </c>
      <c r="F29" s="99">
        <v>275882</v>
      </c>
      <c r="G29" s="99">
        <v>122146</v>
      </c>
      <c r="H29" s="99">
        <v>0</v>
      </c>
      <c r="I29" s="96">
        <v>372040</v>
      </c>
      <c r="J29" s="99">
        <v>546460</v>
      </c>
      <c r="K29" s="99">
        <v>67601</v>
      </c>
      <c r="L29" s="99">
        <v>566333</v>
      </c>
      <c r="M29" s="100">
        <v>119358</v>
      </c>
      <c r="N29" s="96">
        <v>46139</v>
      </c>
      <c r="O29" s="99">
        <v>10790</v>
      </c>
      <c r="P29" s="99">
        <v>2064630</v>
      </c>
      <c r="Q29" s="99">
        <v>35770</v>
      </c>
      <c r="R29" s="108">
        <f t="shared" si="0"/>
        <v>21313633</v>
      </c>
    </row>
    <row r="30" spans="2:18" ht="17.25" customHeight="1" x14ac:dyDescent="0.2">
      <c r="B30" s="66" t="s">
        <v>194</v>
      </c>
      <c r="C30" s="67">
        <v>21159704</v>
      </c>
      <c r="D30" s="67">
        <v>2601057</v>
      </c>
      <c r="E30" s="67">
        <v>7244859</v>
      </c>
      <c r="F30" s="89">
        <v>500749</v>
      </c>
      <c r="G30" s="89">
        <v>221622</v>
      </c>
      <c r="H30" s="89">
        <v>0</v>
      </c>
      <c r="I30" s="67">
        <v>675090</v>
      </c>
      <c r="J30" s="89">
        <v>991489</v>
      </c>
      <c r="K30" s="89">
        <v>122702</v>
      </c>
      <c r="L30" s="89">
        <v>776894</v>
      </c>
      <c r="M30" s="67">
        <v>196461</v>
      </c>
      <c r="N30" s="67">
        <v>83721</v>
      </c>
      <c r="O30" s="89">
        <v>19583</v>
      </c>
      <c r="P30" s="89">
        <v>4120030</v>
      </c>
      <c r="Q30" s="89">
        <v>64926</v>
      </c>
      <c r="R30" s="108">
        <f t="shared" si="0"/>
        <v>38778887</v>
      </c>
    </row>
    <row r="31" spans="2:18" ht="15" customHeight="1" x14ac:dyDescent="0.2">
      <c r="B31" s="95" t="s">
        <v>195</v>
      </c>
      <c r="C31" s="96">
        <v>24845771</v>
      </c>
      <c r="D31" s="96">
        <v>3054280</v>
      </c>
      <c r="E31" s="96">
        <v>8506930</v>
      </c>
      <c r="F31" s="99">
        <v>588002</v>
      </c>
      <c r="G31" s="99">
        <v>260226</v>
      </c>
      <c r="H31" s="99">
        <v>0</v>
      </c>
      <c r="I31" s="96">
        <v>792697</v>
      </c>
      <c r="J31" s="99">
        <v>1164195</v>
      </c>
      <c r="K31" s="99">
        <v>144084</v>
      </c>
      <c r="L31" s="99">
        <v>1004445</v>
      </c>
      <c r="M31" s="100">
        <v>301106</v>
      </c>
      <c r="N31" s="96">
        <v>98308</v>
      </c>
      <c r="O31" s="99">
        <v>23000</v>
      </c>
      <c r="P31" s="99">
        <v>2033203</v>
      </c>
      <c r="Q31" s="99">
        <v>76241</v>
      </c>
      <c r="R31" s="108">
        <f t="shared" si="0"/>
        <v>42892488</v>
      </c>
    </row>
    <row r="32" spans="2:18" ht="17.25" customHeight="1" x14ac:dyDescent="0.2">
      <c r="B32" s="66" t="s">
        <v>196</v>
      </c>
      <c r="C32" s="67">
        <v>13564649</v>
      </c>
      <c r="D32" s="67">
        <v>1667094</v>
      </c>
      <c r="E32" s="67">
        <v>5287448</v>
      </c>
      <c r="F32" s="89">
        <v>320944</v>
      </c>
      <c r="G32" s="89">
        <v>142082</v>
      </c>
      <c r="H32" s="89">
        <v>0</v>
      </c>
      <c r="I32" s="67">
        <v>432782</v>
      </c>
      <c r="J32" s="89">
        <v>635651</v>
      </c>
      <c r="K32" s="89">
        <v>78643</v>
      </c>
      <c r="L32" s="89">
        <v>635090</v>
      </c>
      <c r="M32" s="67">
        <v>197715</v>
      </c>
      <c r="N32" s="67">
        <v>53673</v>
      </c>
      <c r="O32" s="89">
        <v>12553</v>
      </c>
      <c r="P32" s="89">
        <v>643633</v>
      </c>
      <c r="Q32" s="89">
        <v>41614</v>
      </c>
      <c r="R32" s="108">
        <f t="shared" si="0"/>
        <v>23713571</v>
      </c>
    </row>
    <row r="33" spans="2:18" ht="15" customHeight="1" x14ac:dyDescent="0.2">
      <c r="B33" s="95" t="s">
        <v>197</v>
      </c>
      <c r="C33" s="96">
        <v>21702976</v>
      </c>
      <c r="D33" s="96">
        <v>2667986</v>
      </c>
      <c r="E33" s="96">
        <v>7430872</v>
      </c>
      <c r="F33" s="99">
        <v>513634</v>
      </c>
      <c r="G33" s="99">
        <v>227307</v>
      </c>
      <c r="H33" s="99">
        <v>0</v>
      </c>
      <c r="I33" s="96">
        <v>692426</v>
      </c>
      <c r="J33" s="99">
        <v>1016919</v>
      </c>
      <c r="K33" s="99">
        <v>125859</v>
      </c>
      <c r="L33" s="99">
        <v>835924</v>
      </c>
      <c r="M33" s="100">
        <v>185152</v>
      </c>
      <c r="N33" s="96">
        <v>85875</v>
      </c>
      <c r="O33" s="99">
        <v>20088</v>
      </c>
      <c r="P33" s="99">
        <v>3256453</v>
      </c>
      <c r="Q33" s="99">
        <v>66597</v>
      </c>
      <c r="R33" s="108">
        <f t="shared" si="0"/>
        <v>38828068</v>
      </c>
    </row>
    <row r="34" spans="2:18" ht="17.25" customHeight="1" x14ac:dyDescent="0.2">
      <c r="B34" s="66" t="s">
        <v>198</v>
      </c>
      <c r="C34" s="67">
        <v>12985067</v>
      </c>
      <c r="D34" s="67">
        <v>1595167</v>
      </c>
      <c r="E34" s="67">
        <v>4445952</v>
      </c>
      <c r="F34" s="89">
        <v>307097</v>
      </c>
      <c r="G34" s="89">
        <v>136033</v>
      </c>
      <c r="H34" s="89">
        <v>0</v>
      </c>
      <c r="I34" s="67">
        <v>414297</v>
      </c>
      <c r="J34" s="89">
        <v>608604</v>
      </c>
      <c r="K34" s="89">
        <v>75250</v>
      </c>
      <c r="L34" s="89">
        <v>589957</v>
      </c>
      <c r="M34" s="67">
        <v>106634</v>
      </c>
      <c r="N34" s="67">
        <v>51379</v>
      </c>
      <c r="O34" s="89">
        <v>12012</v>
      </c>
      <c r="P34" s="89">
        <v>2144694</v>
      </c>
      <c r="Q34" s="89">
        <v>39819</v>
      </c>
      <c r="R34" s="108">
        <f t="shared" si="0"/>
        <v>23511962</v>
      </c>
    </row>
    <row r="35" spans="2:18" ht="15" customHeight="1" x14ac:dyDescent="0.2">
      <c r="B35" s="95" t="s">
        <v>199</v>
      </c>
      <c r="C35" s="96">
        <v>17811829</v>
      </c>
      <c r="D35" s="96">
        <v>2189532</v>
      </c>
      <c r="E35" s="96">
        <v>6098585</v>
      </c>
      <c r="F35" s="99">
        <v>421525</v>
      </c>
      <c r="G35" s="99">
        <v>186557</v>
      </c>
      <c r="H35" s="99">
        <v>0</v>
      </c>
      <c r="I35" s="96">
        <v>568278</v>
      </c>
      <c r="J35" s="99">
        <v>834612</v>
      </c>
      <c r="K35" s="99">
        <v>103290</v>
      </c>
      <c r="L35" s="99">
        <v>778241</v>
      </c>
      <c r="M35" s="100">
        <v>274968</v>
      </c>
      <c r="N35" s="96">
        <v>70484</v>
      </c>
      <c r="O35" s="99">
        <v>16488</v>
      </c>
      <c r="P35" s="99">
        <v>15986</v>
      </c>
      <c r="Q35" s="99">
        <v>54654</v>
      </c>
      <c r="R35" s="108">
        <f t="shared" si="0"/>
        <v>29425029</v>
      </c>
    </row>
    <row r="36" spans="2:18" ht="17.25" customHeight="1" x14ac:dyDescent="0.2">
      <c r="B36" s="66" t="s">
        <v>200</v>
      </c>
      <c r="C36" s="67">
        <v>29234609</v>
      </c>
      <c r="D36" s="67">
        <v>3594033</v>
      </c>
      <c r="E36" s="67">
        <v>10009622</v>
      </c>
      <c r="F36" s="89">
        <v>691915</v>
      </c>
      <c r="G36" s="89">
        <v>306186</v>
      </c>
      <c r="H36" s="89">
        <v>0</v>
      </c>
      <c r="I36" s="67">
        <v>932715</v>
      </c>
      <c r="J36" s="89">
        <v>1369807</v>
      </c>
      <c r="K36" s="89">
        <v>169545</v>
      </c>
      <c r="L36" s="89">
        <v>1204062</v>
      </c>
      <c r="M36" s="67">
        <v>168448</v>
      </c>
      <c r="N36" s="67">
        <v>115675</v>
      </c>
      <c r="O36" s="89">
        <v>27062</v>
      </c>
      <c r="P36" s="89">
        <v>2637727</v>
      </c>
      <c r="Q36" s="89">
        <v>89714</v>
      </c>
      <c r="R36" s="108">
        <f t="shared" si="0"/>
        <v>50551120</v>
      </c>
    </row>
    <row r="37" spans="2:18" ht="15" customHeight="1" x14ac:dyDescent="0.2">
      <c r="B37" s="95" t="s">
        <v>201</v>
      </c>
      <c r="C37" s="96">
        <v>19737437</v>
      </c>
      <c r="D37" s="96">
        <v>2424768</v>
      </c>
      <c r="E37" s="96">
        <v>6757890</v>
      </c>
      <c r="F37" s="99">
        <v>466810</v>
      </c>
      <c r="G37" s="99">
        <v>206769</v>
      </c>
      <c r="H37" s="99">
        <v>0</v>
      </c>
      <c r="I37" s="96">
        <v>629733</v>
      </c>
      <c r="J37" s="99">
        <v>925069</v>
      </c>
      <c r="K37" s="99">
        <v>114387</v>
      </c>
      <c r="L37" s="99">
        <v>478433</v>
      </c>
      <c r="M37" s="100">
        <v>176464</v>
      </c>
      <c r="N37" s="96">
        <v>78103</v>
      </c>
      <c r="O37" s="99">
        <v>18257</v>
      </c>
      <c r="P37" s="99">
        <v>2544199</v>
      </c>
      <c r="Q37" s="99">
        <v>60528</v>
      </c>
      <c r="R37" s="108">
        <f t="shared" si="0"/>
        <v>34618847</v>
      </c>
    </row>
    <row r="38" spans="2:18" ht="17.25" customHeight="1" x14ac:dyDescent="0.2">
      <c r="B38" s="66" t="s">
        <v>202</v>
      </c>
      <c r="C38" s="67">
        <v>8192837</v>
      </c>
      <c r="D38" s="67">
        <v>1006681</v>
      </c>
      <c r="E38" s="67">
        <v>2805141</v>
      </c>
      <c r="F38" s="89">
        <v>193804</v>
      </c>
      <c r="G38" s="89">
        <v>85822</v>
      </c>
      <c r="H38" s="89">
        <v>0</v>
      </c>
      <c r="I38" s="67">
        <v>261394</v>
      </c>
      <c r="J38" s="89">
        <v>383961</v>
      </c>
      <c r="K38" s="89">
        <v>47489</v>
      </c>
      <c r="L38" s="89">
        <v>468336</v>
      </c>
      <c r="M38" s="67">
        <v>66831</v>
      </c>
      <c r="N38" s="67">
        <v>32413</v>
      </c>
      <c r="O38" s="89">
        <v>7578</v>
      </c>
      <c r="P38" s="89">
        <v>450986</v>
      </c>
      <c r="Q38" s="89">
        <v>25129</v>
      </c>
      <c r="R38" s="108">
        <f t="shared" si="0"/>
        <v>14028402</v>
      </c>
    </row>
    <row r="39" spans="2:18" ht="15" customHeight="1" x14ac:dyDescent="0.2">
      <c r="B39" s="95" t="s">
        <v>203</v>
      </c>
      <c r="C39" s="96">
        <v>8741674</v>
      </c>
      <c r="D39" s="96">
        <v>1074161</v>
      </c>
      <c r="E39" s="96">
        <v>2993054</v>
      </c>
      <c r="F39" s="99">
        <v>206795</v>
      </c>
      <c r="G39" s="99">
        <v>91571</v>
      </c>
      <c r="H39" s="99">
        <v>0</v>
      </c>
      <c r="I39" s="96">
        <v>278907</v>
      </c>
      <c r="J39" s="99">
        <v>409673</v>
      </c>
      <c r="K39" s="99">
        <v>50673</v>
      </c>
      <c r="L39" s="99">
        <v>478091</v>
      </c>
      <c r="M39" s="100">
        <v>56469</v>
      </c>
      <c r="N39" s="96">
        <v>34584</v>
      </c>
      <c r="O39" s="99">
        <v>8088</v>
      </c>
      <c r="P39" s="99">
        <v>18912</v>
      </c>
      <c r="Q39" s="99">
        <v>26813</v>
      </c>
      <c r="R39" s="108">
        <f t="shared" si="0"/>
        <v>14469465</v>
      </c>
    </row>
    <row r="40" spans="2:18" ht="17.25" customHeight="1" x14ac:dyDescent="0.2">
      <c r="B40" s="66" t="s">
        <v>204</v>
      </c>
      <c r="C40" s="67">
        <v>22392867</v>
      </c>
      <c r="D40" s="67">
        <v>2751873</v>
      </c>
      <c r="E40" s="67">
        <v>8433514</v>
      </c>
      <c r="F40" s="89">
        <v>529783</v>
      </c>
      <c r="G40" s="89">
        <v>234562</v>
      </c>
      <c r="H40" s="89">
        <v>0</v>
      </c>
      <c r="I40" s="67">
        <v>714444</v>
      </c>
      <c r="J40" s="89">
        <v>1049387</v>
      </c>
      <c r="K40" s="89">
        <v>129816</v>
      </c>
      <c r="L40" s="89">
        <v>700860</v>
      </c>
      <c r="M40" s="67">
        <v>241357</v>
      </c>
      <c r="N40" s="67">
        <v>88605</v>
      </c>
      <c r="O40" s="89">
        <v>20722</v>
      </c>
      <c r="P40" s="89">
        <v>0</v>
      </c>
      <c r="Q40" s="89">
        <v>68691</v>
      </c>
      <c r="R40" s="108">
        <f t="shared" si="0"/>
        <v>37356481</v>
      </c>
    </row>
    <row r="41" spans="2:18" ht="15" customHeight="1" x14ac:dyDescent="0.2">
      <c r="B41" s="95" t="s">
        <v>205</v>
      </c>
      <c r="C41" s="96">
        <v>14709177</v>
      </c>
      <c r="D41" s="96">
        <v>1807864</v>
      </c>
      <c r="E41" s="96">
        <v>5036267</v>
      </c>
      <c r="F41" s="99">
        <v>348046</v>
      </c>
      <c r="G41" s="99">
        <v>154069</v>
      </c>
      <c r="H41" s="99">
        <v>0</v>
      </c>
      <c r="I41" s="96">
        <v>469295</v>
      </c>
      <c r="J41" s="99">
        <v>689270</v>
      </c>
      <c r="K41" s="99">
        <v>85285</v>
      </c>
      <c r="L41" s="99">
        <v>643947</v>
      </c>
      <c r="M41" s="100">
        <v>146841</v>
      </c>
      <c r="N41" s="96">
        <v>58206</v>
      </c>
      <c r="O41" s="99">
        <v>13613</v>
      </c>
      <c r="P41" s="99">
        <v>1422465</v>
      </c>
      <c r="Q41" s="99">
        <v>45127</v>
      </c>
      <c r="R41" s="108">
        <f t="shared" si="0"/>
        <v>25629472</v>
      </c>
    </row>
    <row r="42" spans="2:18" ht="17.25" customHeight="1" x14ac:dyDescent="0.2">
      <c r="B42" s="66" t="s">
        <v>206</v>
      </c>
      <c r="C42" s="67">
        <v>19000044</v>
      </c>
      <c r="D42" s="67">
        <v>2334994</v>
      </c>
      <c r="E42" s="67">
        <v>6505413</v>
      </c>
      <c r="F42" s="89">
        <v>449529</v>
      </c>
      <c r="G42" s="89">
        <v>199020</v>
      </c>
      <c r="H42" s="89">
        <v>0</v>
      </c>
      <c r="I42" s="67">
        <v>606195</v>
      </c>
      <c r="J42" s="89">
        <v>890380</v>
      </c>
      <c r="K42" s="89">
        <v>110151</v>
      </c>
      <c r="L42" s="89">
        <v>725765</v>
      </c>
      <c r="M42" s="67">
        <v>71730</v>
      </c>
      <c r="N42" s="67">
        <v>75183</v>
      </c>
      <c r="O42" s="89">
        <v>17581</v>
      </c>
      <c r="P42" s="89">
        <v>940789</v>
      </c>
      <c r="Q42" s="89">
        <v>58286</v>
      </c>
      <c r="R42" s="108">
        <f t="shared" si="0"/>
        <v>31985060</v>
      </c>
    </row>
    <row r="43" spans="2:18" ht="15" customHeight="1" x14ac:dyDescent="0.2">
      <c r="B43" s="95" t="s">
        <v>207</v>
      </c>
      <c r="C43" s="96">
        <v>15632886</v>
      </c>
      <c r="D43" s="96">
        <v>1921721</v>
      </c>
      <c r="E43" s="96">
        <v>5352536</v>
      </c>
      <c r="F43" s="99">
        <v>369965</v>
      </c>
      <c r="G43" s="99">
        <v>163734</v>
      </c>
      <c r="H43" s="99">
        <v>0</v>
      </c>
      <c r="I43" s="96">
        <v>498762</v>
      </c>
      <c r="J43" s="99">
        <v>732509</v>
      </c>
      <c r="K43" s="99">
        <v>90656</v>
      </c>
      <c r="L43" s="99">
        <v>697360</v>
      </c>
      <c r="M43" s="100">
        <v>194864</v>
      </c>
      <c r="N43" s="96">
        <v>61856</v>
      </c>
      <c r="O43" s="99">
        <v>14471</v>
      </c>
      <c r="P43" s="99">
        <v>565303</v>
      </c>
      <c r="Q43" s="99">
        <v>47971</v>
      </c>
      <c r="R43" s="108">
        <f t="shared" si="0"/>
        <v>26344594</v>
      </c>
    </row>
    <row r="44" spans="2:18" ht="17.25" customHeight="1" x14ac:dyDescent="0.2">
      <c r="B44" s="66" t="s">
        <v>208</v>
      </c>
      <c r="C44" s="67">
        <v>21128361</v>
      </c>
      <c r="D44" s="67">
        <v>2597325</v>
      </c>
      <c r="E44" s="67">
        <v>7234129</v>
      </c>
      <c r="F44" s="89">
        <v>500031</v>
      </c>
      <c r="G44" s="89">
        <v>221290</v>
      </c>
      <c r="H44" s="89">
        <v>0</v>
      </c>
      <c r="I44" s="67">
        <v>674093</v>
      </c>
      <c r="J44" s="89">
        <v>989998</v>
      </c>
      <c r="K44" s="89">
        <v>122526</v>
      </c>
      <c r="L44" s="89">
        <v>855618</v>
      </c>
      <c r="M44" s="67">
        <v>202595</v>
      </c>
      <c r="N44" s="67">
        <v>83597</v>
      </c>
      <c r="O44" s="89">
        <v>19557</v>
      </c>
      <c r="P44" s="89">
        <v>0</v>
      </c>
      <c r="Q44" s="89">
        <v>64833</v>
      </c>
      <c r="R44" s="108">
        <f t="shared" si="0"/>
        <v>34693953</v>
      </c>
    </row>
    <row r="45" spans="2:18" ht="15" customHeight="1" x14ac:dyDescent="0.2">
      <c r="B45" s="95" t="s">
        <v>209</v>
      </c>
      <c r="C45" s="96">
        <v>84607222</v>
      </c>
      <c r="D45" s="96">
        <v>10402134</v>
      </c>
      <c r="E45" s="96">
        <v>28968623</v>
      </c>
      <c r="F45" s="99">
        <v>2002594</v>
      </c>
      <c r="G45" s="99">
        <v>886104</v>
      </c>
      <c r="H45" s="99">
        <v>0</v>
      </c>
      <c r="I45" s="96">
        <v>2699341</v>
      </c>
      <c r="J45" s="99">
        <v>3964215</v>
      </c>
      <c r="K45" s="99">
        <v>490710</v>
      </c>
      <c r="L45" s="99">
        <v>2987754</v>
      </c>
      <c r="M45" s="100">
        <v>529143</v>
      </c>
      <c r="N45" s="96">
        <v>334775</v>
      </c>
      <c r="O45" s="99">
        <v>78324</v>
      </c>
      <c r="P45" s="99">
        <v>5196678</v>
      </c>
      <c r="Q45" s="99">
        <v>259657</v>
      </c>
      <c r="R45" s="108">
        <f t="shared" si="0"/>
        <v>143407274</v>
      </c>
    </row>
    <row r="46" spans="2:18" ht="17.25" customHeight="1" x14ac:dyDescent="0.2">
      <c r="B46" s="66" t="s">
        <v>210</v>
      </c>
      <c r="C46" s="67">
        <v>39730088</v>
      </c>
      <c r="D46" s="67">
        <v>4884074</v>
      </c>
      <c r="E46" s="67">
        <v>13603163</v>
      </c>
      <c r="F46" s="89">
        <v>940269</v>
      </c>
      <c r="G46" s="89">
        <v>416116</v>
      </c>
      <c r="H46" s="89">
        <v>0</v>
      </c>
      <c r="I46" s="67">
        <v>1267572</v>
      </c>
      <c r="J46" s="89">
        <v>1861610</v>
      </c>
      <c r="K46" s="89">
        <v>230402</v>
      </c>
      <c r="L46" s="89">
        <v>1101799</v>
      </c>
      <c r="M46" s="67">
        <v>147772</v>
      </c>
      <c r="N46" s="67">
        <v>157209</v>
      </c>
      <c r="O46" s="89">
        <v>36776</v>
      </c>
      <c r="P46" s="89">
        <v>2595506</v>
      </c>
      <c r="Q46" s="89">
        <v>121915</v>
      </c>
      <c r="R46" s="108">
        <f t="shared" si="0"/>
        <v>67094271</v>
      </c>
    </row>
    <row r="47" spans="2:18" ht="15" customHeight="1" x14ac:dyDescent="0.2">
      <c r="B47" s="95" t="s">
        <v>211</v>
      </c>
      <c r="C47" s="96">
        <v>14236993</v>
      </c>
      <c r="D47" s="96">
        <v>1750338</v>
      </c>
      <c r="E47" s="96">
        <v>4874598</v>
      </c>
      <c r="F47" s="99">
        <v>336971</v>
      </c>
      <c r="G47" s="99">
        <v>149108</v>
      </c>
      <c r="H47" s="99">
        <v>0</v>
      </c>
      <c r="I47" s="96">
        <v>454223</v>
      </c>
      <c r="J47" s="99">
        <v>667071</v>
      </c>
      <c r="K47" s="99">
        <v>82570</v>
      </c>
      <c r="L47" s="99">
        <v>621219</v>
      </c>
      <c r="M47" s="100">
        <v>110472</v>
      </c>
      <c r="N47" s="96">
        <v>56330</v>
      </c>
      <c r="O47" s="99">
        <v>13180</v>
      </c>
      <c r="P47" s="99">
        <v>1395963</v>
      </c>
      <c r="Q47" s="99">
        <v>43691</v>
      </c>
      <c r="R47" s="108">
        <f t="shared" si="0"/>
        <v>24792727</v>
      </c>
    </row>
    <row r="48" spans="2:18" ht="17.25" customHeight="1" x14ac:dyDescent="0.2">
      <c r="B48" s="66" t="s">
        <v>212</v>
      </c>
      <c r="C48" s="67">
        <v>11192984</v>
      </c>
      <c r="D48" s="67">
        <v>1375646</v>
      </c>
      <c r="E48" s="67">
        <v>3832358</v>
      </c>
      <c r="F48" s="89">
        <v>264836</v>
      </c>
      <c r="G48" s="89">
        <v>117239</v>
      </c>
      <c r="H48" s="89">
        <v>0</v>
      </c>
      <c r="I48" s="67">
        <v>357111</v>
      </c>
      <c r="J48" s="89">
        <v>524517</v>
      </c>
      <c r="K48" s="89">
        <v>64894</v>
      </c>
      <c r="L48" s="89">
        <v>543755</v>
      </c>
      <c r="M48" s="67">
        <v>132341</v>
      </c>
      <c r="N48" s="67">
        <v>44286</v>
      </c>
      <c r="O48" s="89">
        <v>10359</v>
      </c>
      <c r="P48" s="89">
        <v>0</v>
      </c>
      <c r="Q48" s="89">
        <v>34338</v>
      </c>
      <c r="R48" s="108">
        <f t="shared" si="0"/>
        <v>18494664</v>
      </c>
    </row>
    <row r="49" spans="2:18" ht="15" customHeight="1" x14ac:dyDescent="0.2">
      <c r="B49" s="95" t="s">
        <v>213</v>
      </c>
      <c r="C49" s="96">
        <v>50416790</v>
      </c>
      <c r="D49" s="96">
        <v>6201029</v>
      </c>
      <c r="E49" s="96">
        <v>17262179</v>
      </c>
      <c r="F49" s="99">
        <v>1193805</v>
      </c>
      <c r="G49" s="99">
        <v>527947</v>
      </c>
      <c r="H49" s="99">
        <v>0</v>
      </c>
      <c r="I49" s="96">
        <v>1608487</v>
      </c>
      <c r="J49" s="99">
        <v>2361873</v>
      </c>
      <c r="K49" s="99">
        <v>292527</v>
      </c>
      <c r="L49" s="99">
        <v>1242109</v>
      </c>
      <c r="M49" s="100">
        <v>176144</v>
      </c>
      <c r="N49" s="96">
        <v>199495</v>
      </c>
      <c r="O49" s="99">
        <v>46692</v>
      </c>
      <c r="P49" s="99">
        <v>5243257</v>
      </c>
      <c r="Q49" s="99">
        <v>154788</v>
      </c>
      <c r="R49" s="108">
        <f t="shared" si="0"/>
        <v>86927122</v>
      </c>
    </row>
    <row r="50" spans="2:18" ht="5.25" customHeight="1" x14ac:dyDescent="0.2">
      <c r="B50" s="16"/>
      <c r="C50" s="17"/>
      <c r="D50" s="17"/>
      <c r="E50" s="17"/>
      <c r="F50" s="19"/>
      <c r="G50" s="19"/>
      <c r="H50" s="19"/>
      <c r="I50" s="17"/>
      <c r="J50" s="19"/>
      <c r="K50" s="19"/>
      <c r="L50" s="19"/>
      <c r="M50" s="17"/>
      <c r="N50" s="17"/>
      <c r="O50" s="19"/>
      <c r="P50" s="19"/>
      <c r="Q50" s="19"/>
      <c r="R50" s="109"/>
    </row>
    <row r="51" spans="2:18" hidden="1" x14ac:dyDescent="0.2">
      <c r="B51" s="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15"/>
    </row>
    <row r="52" spans="2:18" ht="17.25" customHeight="1" x14ac:dyDescent="0.2">
      <c r="B52" s="66" t="s">
        <v>214</v>
      </c>
      <c r="C52" s="67">
        <v>11645760</v>
      </c>
      <c r="D52" s="67">
        <v>1432309</v>
      </c>
      <c r="E52" s="67">
        <v>3987386</v>
      </c>
      <c r="F52" s="89">
        <v>275745</v>
      </c>
      <c r="G52" s="89">
        <v>121953</v>
      </c>
      <c r="H52" s="89">
        <v>0</v>
      </c>
      <c r="I52" s="67">
        <v>371546</v>
      </c>
      <c r="J52" s="89">
        <v>545577</v>
      </c>
      <c r="K52" s="89">
        <v>67569</v>
      </c>
      <c r="L52" s="89">
        <v>559654</v>
      </c>
      <c r="M52" s="67">
        <v>116235</v>
      </c>
      <c r="N52" s="67">
        <v>46078</v>
      </c>
      <c r="O52" s="89">
        <v>10786</v>
      </c>
      <c r="P52" s="89">
        <v>870275</v>
      </c>
      <c r="Q52" s="89">
        <v>35753</v>
      </c>
      <c r="R52" s="108">
        <f>SUM(C52:Q52)</f>
        <v>20086626</v>
      </c>
    </row>
    <row r="53" spans="2:18" ht="15" customHeight="1" x14ac:dyDescent="0.2">
      <c r="B53" s="95" t="s">
        <v>215</v>
      </c>
      <c r="C53" s="96">
        <v>17902360</v>
      </c>
      <c r="D53" s="96">
        <v>2200449</v>
      </c>
      <c r="E53" s="96">
        <v>6129578</v>
      </c>
      <c r="F53" s="99">
        <v>423626</v>
      </c>
      <c r="G53" s="99">
        <v>187511</v>
      </c>
      <c r="H53" s="99">
        <v>0</v>
      </c>
      <c r="I53" s="96">
        <v>571170</v>
      </c>
      <c r="J53" s="99">
        <v>838884</v>
      </c>
      <c r="K53" s="99">
        <v>103804</v>
      </c>
      <c r="L53" s="99">
        <v>733617</v>
      </c>
      <c r="M53" s="100">
        <v>185442</v>
      </c>
      <c r="N53" s="96">
        <v>70839</v>
      </c>
      <c r="O53" s="99">
        <v>16569</v>
      </c>
      <c r="P53" s="99">
        <v>2546526</v>
      </c>
      <c r="Q53" s="99">
        <v>54927</v>
      </c>
      <c r="R53" s="108">
        <f t="shared" ref="R53:R89" si="1">SUM(C53:Q53)</f>
        <v>31965302</v>
      </c>
    </row>
    <row r="54" spans="2:18" ht="17.25" customHeight="1" x14ac:dyDescent="0.2">
      <c r="B54" s="66" t="s">
        <v>216</v>
      </c>
      <c r="C54" s="67">
        <v>17765696</v>
      </c>
      <c r="D54" s="67">
        <v>2183296</v>
      </c>
      <c r="E54" s="67">
        <v>6082789</v>
      </c>
      <c r="F54" s="89">
        <v>420323</v>
      </c>
      <c r="G54" s="89">
        <v>186091</v>
      </c>
      <c r="H54" s="89">
        <v>0</v>
      </c>
      <c r="I54" s="67">
        <v>566815</v>
      </c>
      <c r="J54" s="89">
        <v>832539</v>
      </c>
      <c r="K54" s="89">
        <v>102994</v>
      </c>
      <c r="L54" s="89">
        <v>695740</v>
      </c>
      <c r="M54" s="67">
        <v>181573</v>
      </c>
      <c r="N54" s="67">
        <v>70299</v>
      </c>
      <c r="O54" s="89">
        <v>16439</v>
      </c>
      <c r="P54" s="89">
        <v>330061</v>
      </c>
      <c r="Q54" s="89">
        <v>54500</v>
      </c>
      <c r="R54" s="108">
        <f t="shared" si="1"/>
        <v>29489155</v>
      </c>
    </row>
    <row r="55" spans="2:18" ht="15" customHeight="1" x14ac:dyDescent="0.2">
      <c r="B55" s="95" t="s">
        <v>217</v>
      </c>
      <c r="C55" s="96">
        <v>14765807</v>
      </c>
      <c r="D55" s="96">
        <v>1815376</v>
      </c>
      <c r="E55" s="96">
        <v>5055658</v>
      </c>
      <c r="F55" s="99">
        <v>349492</v>
      </c>
      <c r="G55" s="99">
        <v>154645</v>
      </c>
      <c r="H55" s="99">
        <v>0</v>
      </c>
      <c r="I55" s="96">
        <v>471093</v>
      </c>
      <c r="J55" s="99">
        <v>691847</v>
      </c>
      <c r="K55" s="99">
        <v>85639</v>
      </c>
      <c r="L55" s="99">
        <v>642496</v>
      </c>
      <c r="M55" s="100">
        <v>106608</v>
      </c>
      <c r="N55" s="96">
        <v>58428</v>
      </c>
      <c r="O55" s="99">
        <v>13669</v>
      </c>
      <c r="P55" s="99">
        <v>1731947</v>
      </c>
      <c r="Q55" s="99">
        <v>45316</v>
      </c>
      <c r="R55" s="108">
        <f t="shared" si="1"/>
        <v>25988021</v>
      </c>
    </row>
    <row r="56" spans="2:18" ht="17.25" customHeight="1" x14ac:dyDescent="0.2">
      <c r="B56" s="66" t="s">
        <v>218</v>
      </c>
      <c r="C56" s="67">
        <v>65207331</v>
      </c>
      <c r="D56" s="67">
        <v>8007867</v>
      </c>
      <c r="E56" s="67">
        <v>22326297</v>
      </c>
      <c r="F56" s="89">
        <v>1541653</v>
      </c>
      <c r="G56" s="89">
        <v>683200</v>
      </c>
      <c r="H56" s="89">
        <v>0</v>
      </c>
      <c r="I56" s="67">
        <v>2080511</v>
      </c>
      <c r="J56" s="89">
        <v>3056606</v>
      </c>
      <c r="K56" s="89">
        <v>377763</v>
      </c>
      <c r="L56" s="89">
        <v>1859395</v>
      </c>
      <c r="M56" s="67">
        <v>445009</v>
      </c>
      <c r="N56" s="67">
        <v>258024</v>
      </c>
      <c r="O56" s="89">
        <v>60296</v>
      </c>
      <c r="P56" s="89">
        <v>6816333</v>
      </c>
      <c r="Q56" s="89">
        <v>199891</v>
      </c>
      <c r="R56" s="108">
        <f t="shared" si="1"/>
        <v>112920176</v>
      </c>
    </row>
    <row r="57" spans="2:18" ht="15" customHeight="1" x14ac:dyDescent="0.2">
      <c r="B57" s="95" t="s">
        <v>219</v>
      </c>
      <c r="C57" s="96">
        <v>14502662</v>
      </c>
      <c r="D57" s="96">
        <v>1782411</v>
      </c>
      <c r="E57" s="96">
        <v>4965555</v>
      </c>
      <c r="F57" s="99">
        <v>343146</v>
      </c>
      <c r="G57" s="99">
        <v>151908</v>
      </c>
      <c r="H57" s="99">
        <v>0</v>
      </c>
      <c r="I57" s="96">
        <v>462704</v>
      </c>
      <c r="J57" s="99">
        <v>679607</v>
      </c>
      <c r="K57" s="99">
        <v>84084</v>
      </c>
      <c r="L57" s="99">
        <v>636221</v>
      </c>
      <c r="M57" s="100">
        <v>170885</v>
      </c>
      <c r="N57" s="96">
        <v>57381</v>
      </c>
      <c r="O57" s="99">
        <v>13420</v>
      </c>
      <c r="P57" s="99">
        <v>1062148</v>
      </c>
      <c r="Q57" s="99">
        <v>44493</v>
      </c>
      <c r="R57" s="108">
        <f t="shared" si="1"/>
        <v>24956625</v>
      </c>
    </row>
    <row r="58" spans="2:18" ht="17.25" customHeight="1" x14ac:dyDescent="0.2">
      <c r="B58" s="66" t="s">
        <v>220</v>
      </c>
      <c r="C58" s="67">
        <v>29038800</v>
      </c>
      <c r="D58" s="67">
        <v>3569541</v>
      </c>
      <c r="E58" s="67">
        <v>9942581</v>
      </c>
      <c r="F58" s="89">
        <v>687199</v>
      </c>
      <c r="G58" s="89">
        <v>304149</v>
      </c>
      <c r="H58" s="89">
        <v>0</v>
      </c>
      <c r="I58" s="67">
        <v>926474</v>
      </c>
      <c r="J58" s="89">
        <v>1360697</v>
      </c>
      <c r="K58" s="89">
        <v>168390</v>
      </c>
      <c r="L58" s="89">
        <v>1074204</v>
      </c>
      <c r="M58" s="67">
        <v>226808</v>
      </c>
      <c r="N58" s="67">
        <v>114897</v>
      </c>
      <c r="O58" s="89">
        <v>26877</v>
      </c>
      <c r="P58" s="89">
        <v>2959791</v>
      </c>
      <c r="Q58" s="89">
        <v>89101</v>
      </c>
      <c r="R58" s="108">
        <f t="shared" si="1"/>
        <v>50489509</v>
      </c>
    </row>
    <row r="59" spans="2:18" ht="15" customHeight="1" x14ac:dyDescent="0.2">
      <c r="B59" s="95" t="s">
        <v>221</v>
      </c>
      <c r="C59" s="96">
        <v>16187825</v>
      </c>
      <c r="D59" s="96">
        <v>1990529</v>
      </c>
      <c r="E59" s="96">
        <v>5542540</v>
      </c>
      <c r="F59" s="99">
        <v>383211</v>
      </c>
      <c r="G59" s="99">
        <v>169529</v>
      </c>
      <c r="H59" s="99">
        <v>0</v>
      </c>
      <c r="I59" s="96">
        <v>516458</v>
      </c>
      <c r="J59" s="99">
        <v>758430</v>
      </c>
      <c r="K59" s="99">
        <v>93901</v>
      </c>
      <c r="L59" s="99">
        <v>678069</v>
      </c>
      <c r="M59" s="100">
        <v>200438</v>
      </c>
      <c r="N59" s="96">
        <v>64056</v>
      </c>
      <c r="O59" s="99">
        <v>14989</v>
      </c>
      <c r="P59" s="99">
        <v>2325416</v>
      </c>
      <c r="Q59" s="99">
        <v>49688</v>
      </c>
      <c r="R59" s="108">
        <f t="shared" si="1"/>
        <v>28975079</v>
      </c>
    </row>
    <row r="60" spans="2:18" ht="17.25" customHeight="1" x14ac:dyDescent="0.2">
      <c r="B60" s="66" t="s">
        <v>222</v>
      </c>
      <c r="C60" s="67">
        <v>21524099</v>
      </c>
      <c r="D60" s="67">
        <v>2645579</v>
      </c>
      <c r="E60" s="67">
        <v>7369624</v>
      </c>
      <c r="F60" s="89">
        <v>509320</v>
      </c>
      <c r="G60" s="89">
        <v>225447</v>
      </c>
      <c r="H60" s="89">
        <v>0</v>
      </c>
      <c r="I60" s="67">
        <v>686720</v>
      </c>
      <c r="J60" s="89">
        <v>1008606</v>
      </c>
      <c r="K60" s="89">
        <v>124803</v>
      </c>
      <c r="L60" s="89">
        <v>830886</v>
      </c>
      <c r="M60" s="67">
        <v>92987</v>
      </c>
      <c r="N60" s="67">
        <v>85169</v>
      </c>
      <c r="O60" s="89">
        <v>19920</v>
      </c>
      <c r="P60" s="89">
        <v>1606456</v>
      </c>
      <c r="Q60" s="89">
        <v>66039</v>
      </c>
      <c r="R60" s="108">
        <f t="shared" si="1"/>
        <v>36795655</v>
      </c>
    </row>
    <row r="61" spans="2:18" ht="15" customHeight="1" x14ac:dyDescent="0.2">
      <c r="B61" s="95" t="s">
        <v>223</v>
      </c>
      <c r="C61" s="96">
        <v>10472820</v>
      </c>
      <c r="D61" s="96">
        <v>1284977</v>
      </c>
      <c r="E61" s="96">
        <v>3585782</v>
      </c>
      <c r="F61" s="99">
        <v>247380</v>
      </c>
      <c r="G61" s="99">
        <v>109762</v>
      </c>
      <c r="H61" s="99">
        <v>0</v>
      </c>
      <c r="I61" s="96">
        <v>334160</v>
      </c>
      <c r="J61" s="99">
        <v>491091</v>
      </c>
      <c r="K61" s="99">
        <v>60619</v>
      </c>
      <c r="L61" s="99">
        <v>489935</v>
      </c>
      <c r="M61" s="100">
        <v>70585</v>
      </c>
      <c r="N61" s="96">
        <v>41440</v>
      </c>
      <c r="O61" s="99">
        <v>9676</v>
      </c>
      <c r="P61" s="99">
        <v>1139090</v>
      </c>
      <c r="Q61" s="99">
        <v>32075</v>
      </c>
      <c r="R61" s="108">
        <f t="shared" si="1"/>
        <v>18369392</v>
      </c>
    </row>
    <row r="62" spans="2:18" ht="17.25" customHeight="1" x14ac:dyDescent="0.2">
      <c r="B62" s="66" t="s">
        <v>224</v>
      </c>
      <c r="C62" s="67">
        <v>31140064</v>
      </c>
      <c r="D62" s="67">
        <v>3828450</v>
      </c>
      <c r="E62" s="67">
        <v>10662030</v>
      </c>
      <c r="F62" s="89">
        <v>737044</v>
      </c>
      <c r="G62" s="89">
        <v>326137</v>
      </c>
      <c r="H62" s="89">
        <v>0</v>
      </c>
      <c r="I62" s="67">
        <v>993507</v>
      </c>
      <c r="J62" s="89">
        <v>1459061</v>
      </c>
      <c r="K62" s="89">
        <v>180602</v>
      </c>
      <c r="L62" s="89">
        <v>755812</v>
      </c>
      <c r="M62" s="67">
        <v>77807</v>
      </c>
      <c r="N62" s="67">
        <v>123216</v>
      </c>
      <c r="O62" s="89">
        <v>28827</v>
      </c>
      <c r="P62" s="89">
        <v>2184174</v>
      </c>
      <c r="Q62" s="89">
        <v>95565</v>
      </c>
      <c r="R62" s="108">
        <f t="shared" si="1"/>
        <v>52592296</v>
      </c>
    </row>
    <row r="63" spans="2:18" ht="15" customHeight="1" x14ac:dyDescent="0.2">
      <c r="B63" s="95" t="s">
        <v>225</v>
      </c>
      <c r="C63" s="96">
        <v>58109532</v>
      </c>
      <c r="D63" s="96">
        <v>7144567</v>
      </c>
      <c r="E63" s="96">
        <v>19896092</v>
      </c>
      <c r="F63" s="99">
        <v>1375453</v>
      </c>
      <c r="G63" s="99">
        <v>608583</v>
      </c>
      <c r="H63" s="99">
        <v>0</v>
      </c>
      <c r="I63" s="96">
        <v>1853946</v>
      </c>
      <c r="J63" s="99">
        <v>2722645</v>
      </c>
      <c r="K63" s="99">
        <v>337038</v>
      </c>
      <c r="L63" s="99">
        <v>2260398</v>
      </c>
      <c r="M63" s="100">
        <v>382059</v>
      </c>
      <c r="N63" s="96">
        <v>229934</v>
      </c>
      <c r="O63" s="99">
        <v>53797</v>
      </c>
      <c r="P63" s="99">
        <v>16441136</v>
      </c>
      <c r="Q63" s="99">
        <v>178341</v>
      </c>
      <c r="R63" s="108">
        <f t="shared" si="1"/>
        <v>111593521</v>
      </c>
    </row>
    <row r="64" spans="2:18" ht="17.25" customHeight="1" x14ac:dyDescent="0.2">
      <c r="B64" s="66" t="s">
        <v>226</v>
      </c>
      <c r="C64" s="67">
        <v>15494812</v>
      </c>
      <c r="D64" s="67">
        <v>1904519</v>
      </c>
      <c r="E64" s="67">
        <v>5305259</v>
      </c>
      <c r="F64" s="89">
        <v>366653</v>
      </c>
      <c r="G64" s="89">
        <v>162294</v>
      </c>
      <c r="H64" s="89">
        <v>0</v>
      </c>
      <c r="I64" s="67">
        <v>494360</v>
      </c>
      <c r="J64" s="89">
        <v>726078</v>
      </c>
      <c r="K64" s="89">
        <v>89844</v>
      </c>
      <c r="L64" s="89">
        <v>664475</v>
      </c>
      <c r="M64" s="67">
        <v>104492</v>
      </c>
      <c r="N64" s="67">
        <v>61311</v>
      </c>
      <c r="O64" s="89">
        <v>14342</v>
      </c>
      <c r="P64" s="89">
        <v>753795</v>
      </c>
      <c r="Q64" s="89">
        <v>47541</v>
      </c>
      <c r="R64" s="108">
        <f t="shared" si="1"/>
        <v>26189775</v>
      </c>
    </row>
    <row r="65" spans="2:18" ht="15" customHeight="1" x14ac:dyDescent="0.2">
      <c r="B65" s="95" t="s">
        <v>227</v>
      </c>
      <c r="C65" s="96">
        <v>127745868</v>
      </c>
      <c r="D65" s="96">
        <v>15698831</v>
      </c>
      <c r="E65" s="96">
        <v>43738836</v>
      </c>
      <c r="F65" s="99">
        <v>3022298</v>
      </c>
      <c r="G65" s="99">
        <v>1338112</v>
      </c>
      <c r="H65" s="99">
        <v>0</v>
      </c>
      <c r="I65" s="96">
        <v>4075739</v>
      </c>
      <c r="J65" s="99">
        <v>5986495</v>
      </c>
      <c r="K65" s="99">
        <v>740577</v>
      </c>
      <c r="L65" s="99">
        <v>4280238</v>
      </c>
      <c r="M65" s="100">
        <v>790506</v>
      </c>
      <c r="N65" s="96">
        <v>505474</v>
      </c>
      <c r="O65" s="99">
        <v>118207</v>
      </c>
      <c r="P65" s="99">
        <v>65214814</v>
      </c>
      <c r="Q65" s="99">
        <v>391871</v>
      </c>
      <c r="R65" s="108">
        <f t="shared" si="1"/>
        <v>273647866</v>
      </c>
    </row>
    <row r="66" spans="2:18" ht="17.25" customHeight="1" x14ac:dyDescent="0.2">
      <c r="B66" s="66" t="s">
        <v>228</v>
      </c>
      <c r="C66" s="67">
        <v>433325503</v>
      </c>
      <c r="D66" s="67">
        <v>53268695</v>
      </c>
      <c r="E66" s="67">
        <v>148366089</v>
      </c>
      <c r="F66" s="89">
        <v>10255150</v>
      </c>
      <c r="G66" s="89">
        <v>4538491</v>
      </c>
      <c r="H66" s="89">
        <v>0</v>
      </c>
      <c r="I66" s="67">
        <v>13825074</v>
      </c>
      <c r="J66" s="89">
        <v>20304210</v>
      </c>
      <c r="K66" s="89">
        <v>2512897</v>
      </c>
      <c r="L66" s="89">
        <v>17118265</v>
      </c>
      <c r="M66" s="67">
        <v>3386579</v>
      </c>
      <c r="N66" s="67">
        <v>1714605</v>
      </c>
      <c r="O66" s="89">
        <v>401095</v>
      </c>
      <c r="P66" s="89">
        <v>109060257</v>
      </c>
      <c r="Q66" s="89">
        <v>1329684</v>
      </c>
      <c r="R66" s="108">
        <f t="shared" si="1"/>
        <v>819406594</v>
      </c>
    </row>
    <row r="67" spans="2:18" ht="15" customHeight="1" x14ac:dyDescent="0.2">
      <c r="B67" s="95" t="s">
        <v>229</v>
      </c>
      <c r="C67" s="96">
        <v>11122751</v>
      </c>
      <c r="D67" s="96">
        <v>1366961</v>
      </c>
      <c r="E67" s="96">
        <v>3808313</v>
      </c>
      <c r="F67" s="99">
        <v>263164</v>
      </c>
      <c r="G67" s="99">
        <v>116507</v>
      </c>
      <c r="H67" s="99">
        <v>0</v>
      </c>
      <c r="I67" s="96">
        <v>354872</v>
      </c>
      <c r="J67" s="99">
        <v>521223</v>
      </c>
      <c r="K67" s="99">
        <v>64485</v>
      </c>
      <c r="L67" s="99">
        <v>537629</v>
      </c>
      <c r="M67" s="100">
        <v>151015</v>
      </c>
      <c r="N67" s="96">
        <v>44012</v>
      </c>
      <c r="O67" s="99">
        <v>10292</v>
      </c>
      <c r="P67" s="99">
        <v>919914</v>
      </c>
      <c r="Q67" s="99">
        <v>34123</v>
      </c>
      <c r="R67" s="108">
        <f t="shared" si="1"/>
        <v>19315261</v>
      </c>
    </row>
    <row r="68" spans="2:18" ht="17.25" customHeight="1" x14ac:dyDescent="0.2">
      <c r="B68" s="66" t="s">
        <v>230</v>
      </c>
      <c r="C68" s="67">
        <v>35644108</v>
      </c>
      <c r="D68" s="67">
        <v>4382873</v>
      </c>
      <c r="E68" s="67">
        <v>12204168</v>
      </c>
      <c r="F68" s="89">
        <v>843779</v>
      </c>
      <c r="G68" s="89">
        <v>373288</v>
      </c>
      <c r="H68" s="89">
        <v>0</v>
      </c>
      <c r="I68" s="67">
        <v>1137199</v>
      </c>
      <c r="J68" s="89">
        <v>1669994</v>
      </c>
      <c r="K68" s="89">
        <v>206758</v>
      </c>
      <c r="L68" s="89">
        <v>1341685</v>
      </c>
      <c r="M68" s="67">
        <v>196279</v>
      </c>
      <c r="N68" s="67">
        <v>141035</v>
      </c>
      <c r="O68" s="89">
        <v>33001</v>
      </c>
      <c r="P68" s="89">
        <v>183018</v>
      </c>
      <c r="Q68" s="89">
        <v>109405</v>
      </c>
      <c r="R68" s="108">
        <f t="shared" si="1"/>
        <v>58466590</v>
      </c>
    </row>
    <row r="69" spans="2:18" ht="15" customHeight="1" x14ac:dyDescent="0.2">
      <c r="B69" s="95" t="s">
        <v>231</v>
      </c>
      <c r="C69" s="96">
        <v>22879596</v>
      </c>
      <c r="D69" s="96">
        <v>2812414</v>
      </c>
      <c r="E69" s="96">
        <v>9064476</v>
      </c>
      <c r="F69" s="99">
        <v>541439</v>
      </c>
      <c r="G69" s="99">
        <v>239638</v>
      </c>
      <c r="H69" s="99">
        <v>0</v>
      </c>
      <c r="I69" s="96">
        <v>729965</v>
      </c>
      <c r="J69" s="99">
        <v>1072083</v>
      </c>
      <c r="K69" s="99">
        <v>132673</v>
      </c>
      <c r="L69" s="99">
        <v>970151</v>
      </c>
      <c r="M69" s="100">
        <v>121149</v>
      </c>
      <c r="N69" s="96">
        <v>90526</v>
      </c>
      <c r="O69" s="99">
        <v>21177</v>
      </c>
      <c r="P69" s="99">
        <v>0</v>
      </c>
      <c r="Q69" s="99">
        <v>70203</v>
      </c>
      <c r="R69" s="108">
        <f t="shared" si="1"/>
        <v>38745490</v>
      </c>
    </row>
    <row r="70" spans="2:18" ht="17.25" customHeight="1" x14ac:dyDescent="0.2">
      <c r="B70" s="66" t="s">
        <v>232</v>
      </c>
      <c r="C70" s="67">
        <v>18065181</v>
      </c>
      <c r="D70" s="67">
        <v>2218261</v>
      </c>
      <c r="E70" s="67">
        <v>6185327</v>
      </c>
      <c r="F70" s="89">
        <v>427054</v>
      </c>
      <c r="G70" s="89">
        <v>189283</v>
      </c>
      <c r="H70" s="89">
        <v>0</v>
      </c>
      <c r="I70" s="67">
        <v>576394</v>
      </c>
      <c r="J70" s="89">
        <v>846843</v>
      </c>
      <c r="K70" s="89">
        <v>104644</v>
      </c>
      <c r="L70" s="89">
        <v>545932</v>
      </c>
      <c r="M70" s="67">
        <v>35365</v>
      </c>
      <c r="N70" s="67">
        <v>71487</v>
      </c>
      <c r="O70" s="89">
        <v>16703</v>
      </c>
      <c r="P70" s="89">
        <v>110664</v>
      </c>
      <c r="Q70" s="89">
        <v>55373</v>
      </c>
      <c r="R70" s="108">
        <f t="shared" si="1"/>
        <v>29448511</v>
      </c>
    </row>
    <row r="71" spans="2:18" ht="15" customHeight="1" x14ac:dyDescent="0.2">
      <c r="B71" s="95" t="s">
        <v>233</v>
      </c>
      <c r="C71" s="96">
        <v>19614031</v>
      </c>
      <c r="D71" s="96">
        <v>2411486</v>
      </c>
      <c r="E71" s="96">
        <v>6715639</v>
      </c>
      <c r="F71" s="99">
        <v>464253</v>
      </c>
      <c r="G71" s="99">
        <v>205420</v>
      </c>
      <c r="H71" s="99">
        <v>0</v>
      </c>
      <c r="I71" s="96">
        <v>625773</v>
      </c>
      <c r="J71" s="99">
        <v>919002</v>
      </c>
      <c r="K71" s="99">
        <v>113760</v>
      </c>
      <c r="L71" s="99">
        <v>789210</v>
      </c>
      <c r="M71" s="100">
        <v>155322</v>
      </c>
      <c r="N71" s="96">
        <v>77610</v>
      </c>
      <c r="O71" s="99">
        <v>18159</v>
      </c>
      <c r="P71" s="99">
        <v>692782</v>
      </c>
      <c r="Q71" s="99">
        <v>60195</v>
      </c>
      <c r="R71" s="108">
        <f t="shared" si="1"/>
        <v>32862642</v>
      </c>
    </row>
    <row r="72" spans="2:18" ht="17.25" customHeight="1" x14ac:dyDescent="0.2">
      <c r="B72" s="66" t="s">
        <v>234</v>
      </c>
      <c r="C72" s="67">
        <v>11596358</v>
      </c>
      <c r="D72" s="67">
        <v>1425472</v>
      </c>
      <c r="E72" s="67">
        <v>3970469</v>
      </c>
      <c r="F72" s="89">
        <v>274428</v>
      </c>
      <c r="G72" s="89">
        <v>121458</v>
      </c>
      <c r="H72" s="89">
        <v>0</v>
      </c>
      <c r="I72" s="67">
        <v>369978</v>
      </c>
      <c r="J72" s="89">
        <v>543382</v>
      </c>
      <c r="K72" s="89">
        <v>67246</v>
      </c>
      <c r="L72" s="89">
        <v>541513</v>
      </c>
      <c r="M72" s="67">
        <v>111411</v>
      </c>
      <c r="N72" s="67">
        <v>45886</v>
      </c>
      <c r="O72" s="89">
        <v>10733</v>
      </c>
      <c r="P72" s="89">
        <v>1902782</v>
      </c>
      <c r="Q72" s="89">
        <v>35584</v>
      </c>
      <c r="R72" s="108">
        <f t="shared" si="1"/>
        <v>21016700</v>
      </c>
    </row>
    <row r="73" spans="2:18" ht="15" customHeight="1" x14ac:dyDescent="0.2">
      <c r="B73" s="95" t="s">
        <v>235</v>
      </c>
      <c r="C73" s="96">
        <v>13546659</v>
      </c>
      <c r="D73" s="96">
        <v>1665696</v>
      </c>
      <c r="E73" s="96">
        <v>4638232</v>
      </c>
      <c r="F73" s="99">
        <v>320675</v>
      </c>
      <c r="G73" s="99">
        <v>141871</v>
      </c>
      <c r="H73" s="99">
        <v>0</v>
      </c>
      <c r="I73" s="96">
        <v>432194</v>
      </c>
      <c r="J73" s="99">
        <v>634693</v>
      </c>
      <c r="K73" s="99">
        <v>78579</v>
      </c>
      <c r="L73" s="99">
        <v>580055</v>
      </c>
      <c r="M73" s="100">
        <v>96845</v>
      </c>
      <c r="N73" s="96">
        <v>53599</v>
      </c>
      <c r="O73" s="99">
        <v>12542</v>
      </c>
      <c r="P73" s="99">
        <v>2222119</v>
      </c>
      <c r="Q73" s="99">
        <v>41579</v>
      </c>
      <c r="R73" s="108">
        <f t="shared" si="1"/>
        <v>24465338</v>
      </c>
    </row>
    <row r="74" spans="2:18" ht="17.25" customHeight="1" x14ac:dyDescent="0.2">
      <c r="B74" s="66" t="s">
        <v>236</v>
      </c>
      <c r="C74" s="67">
        <v>23249078</v>
      </c>
      <c r="D74" s="67">
        <v>2857929</v>
      </c>
      <c r="E74" s="67">
        <v>7960237</v>
      </c>
      <c r="F74" s="89">
        <v>550200</v>
      </c>
      <c r="G74" s="89">
        <v>243504</v>
      </c>
      <c r="H74" s="89">
        <v>0</v>
      </c>
      <c r="I74" s="67">
        <v>741752</v>
      </c>
      <c r="J74" s="89">
        <v>1089388</v>
      </c>
      <c r="K74" s="89">
        <v>134820</v>
      </c>
      <c r="L74" s="89">
        <v>892261</v>
      </c>
      <c r="M74" s="67">
        <v>105397</v>
      </c>
      <c r="N74" s="67">
        <v>91998</v>
      </c>
      <c r="O74" s="89">
        <v>21520</v>
      </c>
      <c r="P74" s="89">
        <v>176653</v>
      </c>
      <c r="Q74" s="89">
        <v>71340</v>
      </c>
      <c r="R74" s="108">
        <f t="shared" si="1"/>
        <v>38186077</v>
      </c>
    </row>
    <row r="75" spans="2:18" ht="15" customHeight="1" x14ac:dyDescent="0.2">
      <c r="B75" s="95" t="s">
        <v>237</v>
      </c>
      <c r="C75" s="96">
        <v>19370281</v>
      </c>
      <c r="D75" s="96">
        <v>2380726</v>
      </c>
      <c r="E75" s="96">
        <v>6632180</v>
      </c>
      <c r="F75" s="99">
        <v>458331</v>
      </c>
      <c r="G75" s="99">
        <v>202891</v>
      </c>
      <c r="H75" s="99">
        <v>0</v>
      </c>
      <c r="I75" s="96">
        <v>618008</v>
      </c>
      <c r="J75" s="99">
        <v>907694</v>
      </c>
      <c r="K75" s="99">
        <v>112307</v>
      </c>
      <c r="L75" s="99">
        <v>785901</v>
      </c>
      <c r="M75" s="100">
        <v>200006</v>
      </c>
      <c r="N75" s="96">
        <v>76641</v>
      </c>
      <c r="O75" s="99">
        <v>17926</v>
      </c>
      <c r="P75" s="99">
        <v>2516071</v>
      </c>
      <c r="Q75" s="99">
        <v>59429</v>
      </c>
      <c r="R75" s="108">
        <f t="shared" si="1"/>
        <v>34338392</v>
      </c>
    </row>
    <row r="76" spans="2:18" ht="17.25" customHeight="1" x14ac:dyDescent="0.2">
      <c r="B76" s="66" t="s">
        <v>238</v>
      </c>
      <c r="C76" s="67">
        <v>16641077</v>
      </c>
      <c r="D76" s="67">
        <v>2045411</v>
      </c>
      <c r="E76" s="67">
        <v>5697730</v>
      </c>
      <c r="F76" s="89">
        <v>393778</v>
      </c>
      <c r="G76" s="89">
        <v>174302</v>
      </c>
      <c r="H76" s="89">
        <v>0</v>
      </c>
      <c r="I76" s="67">
        <v>530929</v>
      </c>
      <c r="J76" s="89">
        <v>779785</v>
      </c>
      <c r="K76" s="89">
        <v>96491</v>
      </c>
      <c r="L76" s="89">
        <v>706195</v>
      </c>
      <c r="M76" s="67">
        <v>272325</v>
      </c>
      <c r="N76" s="67">
        <v>65847</v>
      </c>
      <c r="O76" s="89">
        <v>15403</v>
      </c>
      <c r="P76" s="89">
        <v>2427520</v>
      </c>
      <c r="Q76" s="89">
        <v>51057</v>
      </c>
      <c r="R76" s="108">
        <f t="shared" si="1"/>
        <v>29897850</v>
      </c>
    </row>
    <row r="77" spans="2:18" ht="15" customHeight="1" x14ac:dyDescent="0.2">
      <c r="B77" s="95" t="s">
        <v>239</v>
      </c>
      <c r="C77" s="96">
        <v>25268101</v>
      </c>
      <c r="D77" s="96">
        <v>3106744</v>
      </c>
      <c r="E77" s="96">
        <v>8651531</v>
      </c>
      <c r="F77" s="99">
        <v>598104</v>
      </c>
      <c r="G77" s="99">
        <v>264632</v>
      </c>
      <c r="H77" s="99">
        <v>0</v>
      </c>
      <c r="I77" s="96">
        <v>806160</v>
      </c>
      <c r="J77" s="99">
        <v>1183896</v>
      </c>
      <c r="K77" s="99">
        <v>146557</v>
      </c>
      <c r="L77" s="99">
        <v>942729</v>
      </c>
      <c r="M77" s="100">
        <v>115605</v>
      </c>
      <c r="N77" s="96">
        <v>99982</v>
      </c>
      <c r="O77" s="99">
        <v>23392</v>
      </c>
      <c r="P77" s="99">
        <v>2021033</v>
      </c>
      <c r="Q77" s="99">
        <v>77550</v>
      </c>
      <c r="R77" s="108">
        <f t="shared" si="1"/>
        <v>43306016</v>
      </c>
    </row>
    <row r="78" spans="2:18" ht="17.25" customHeight="1" x14ac:dyDescent="0.2">
      <c r="B78" s="66" t="s">
        <v>240</v>
      </c>
      <c r="C78" s="67">
        <v>29014601</v>
      </c>
      <c r="D78" s="67">
        <v>3567157</v>
      </c>
      <c r="E78" s="67">
        <v>9934295</v>
      </c>
      <c r="F78" s="89">
        <v>686739</v>
      </c>
      <c r="G78" s="89">
        <v>303876</v>
      </c>
      <c r="H78" s="89">
        <v>0</v>
      </c>
      <c r="I78" s="67">
        <v>925694</v>
      </c>
      <c r="J78" s="89">
        <v>1359467</v>
      </c>
      <c r="K78" s="89">
        <v>168277</v>
      </c>
      <c r="L78" s="89">
        <v>1170537</v>
      </c>
      <c r="M78" s="67">
        <v>161669</v>
      </c>
      <c r="N78" s="67">
        <v>114805</v>
      </c>
      <c r="O78" s="89">
        <v>26860</v>
      </c>
      <c r="P78" s="89">
        <v>4784724</v>
      </c>
      <c r="Q78" s="89">
        <v>89043</v>
      </c>
      <c r="R78" s="108">
        <f t="shared" si="1"/>
        <v>52307744</v>
      </c>
    </row>
    <row r="79" spans="2:18" ht="15" customHeight="1" x14ac:dyDescent="0.2">
      <c r="B79" s="95" t="s">
        <v>241</v>
      </c>
      <c r="C79" s="96">
        <v>63090510</v>
      </c>
      <c r="D79" s="96">
        <v>7754519</v>
      </c>
      <c r="E79" s="96">
        <v>21601525</v>
      </c>
      <c r="F79" s="99">
        <v>1492880</v>
      </c>
      <c r="G79" s="99">
        <v>660823</v>
      </c>
      <c r="H79" s="99">
        <v>0</v>
      </c>
      <c r="I79" s="96">
        <v>2012891</v>
      </c>
      <c r="J79" s="99">
        <v>2956389</v>
      </c>
      <c r="K79" s="99">
        <v>365812</v>
      </c>
      <c r="L79" s="99">
        <v>2361338</v>
      </c>
      <c r="M79" s="100">
        <v>402471</v>
      </c>
      <c r="N79" s="96">
        <v>249641</v>
      </c>
      <c r="O79" s="99">
        <v>58390</v>
      </c>
      <c r="P79" s="99">
        <v>7856774</v>
      </c>
      <c r="Q79" s="99">
        <v>193567</v>
      </c>
      <c r="R79" s="108">
        <f t="shared" si="1"/>
        <v>111057530</v>
      </c>
    </row>
    <row r="80" spans="2:18" ht="17.25" customHeight="1" x14ac:dyDescent="0.2">
      <c r="B80" s="66" t="s">
        <v>242</v>
      </c>
      <c r="C80" s="67">
        <v>18288861</v>
      </c>
      <c r="D80" s="67">
        <v>2248173</v>
      </c>
      <c r="E80" s="67">
        <v>6261914</v>
      </c>
      <c r="F80" s="89">
        <v>432813</v>
      </c>
      <c r="G80" s="89">
        <v>191552</v>
      </c>
      <c r="H80" s="89">
        <v>0</v>
      </c>
      <c r="I80" s="67">
        <v>583500</v>
      </c>
      <c r="J80" s="89">
        <v>856964</v>
      </c>
      <c r="K80" s="89">
        <v>106054</v>
      </c>
      <c r="L80" s="89">
        <v>732123</v>
      </c>
      <c r="M80" s="67">
        <v>247094</v>
      </c>
      <c r="N80" s="67">
        <v>72368</v>
      </c>
      <c r="O80" s="89">
        <v>16928</v>
      </c>
      <c r="P80" s="89">
        <v>1601502</v>
      </c>
      <c r="Q80" s="89">
        <v>56118</v>
      </c>
      <c r="R80" s="108">
        <f t="shared" si="1"/>
        <v>31695964</v>
      </c>
    </row>
    <row r="81" spans="2:18" ht="15" customHeight="1" x14ac:dyDescent="0.2">
      <c r="B81" s="95" t="s">
        <v>243</v>
      </c>
      <c r="C81" s="96">
        <v>25821851</v>
      </c>
      <c r="D81" s="96">
        <v>3175448</v>
      </c>
      <c r="E81" s="96">
        <v>8841130</v>
      </c>
      <c r="F81" s="99">
        <v>611328</v>
      </c>
      <c r="G81" s="99">
        <v>270413</v>
      </c>
      <c r="H81" s="99">
        <v>0</v>
      </c>
      <c r="I81" s="96">
        <v>823820</v>
      </c>
      <c r="J81" s="99">
        <v>1209759</v>
      </c>
      <c r="K81" s="99">
        <v>149799</v>
      </c>
      <c r="L81" s="99">
        <v>964987</v>
      </c>
      <c r="M81" s="100">
        <v>181461</v>
      </c>
      <c r="N81" s="96">
        <v>102170</v>
      </c>
      <c r="O81" s="99">
        <v>23909</v>
      </c>
      <c r="P81" s="99">
        <v>1621200</v>
      </c>
      <c r="Q81" s="99">
        <v>79267</v>
      </c>
      <c r="R81" s="108">
        <f t="shared" si="1"/>
        <v>43876542</v>
      </c>
    </row>
    <row r="82" spans="2:18" ht="17.25" customHeight="1" x14ac:dyDescent="0.2">
      <c r="B82" s="66" t="s">
        <v>244</v>
      </c>
      <c r="C82" s="67">
        <v>77742787</v>
      </c>
      <c r="D82" s="67">
        <v>9552663</v>
      </c>
      <c r="E82" s="67">
        <v>26618307</v>
      </c>
      <c r="F82" s="89">
        <v>1839055</v>
      </c>
      <c r="G82" s="89">
        <v>814376</v>
      </c>
      <c r="H82" s="89">
        <v>0</v>
      </c>
      <c r="I82" s="67">
        <v>2480406</v>
      </c>
      <c r="J82" s="89">
        <v>3643408</v>
      </c>
      <c r="K82" s="89">
        <v>450638</v>
      </c>
      <c r="L82" s="89">
        <v>2584063</v>
      </c>
      <c r="M82" s="67">
        <v>639324</v>
      </c>
      <c r="N82" s="67">
        <v>307624</v>
      </c>
      <c r="O82" s="89">
        <v>71929</v>
      </c>
      <c r="P82" s="89">
        <v>6580246</v>
      </c>
      <c r="Q82" s="89">
        <v>238451</v>
      </c>
      <c r="R82" s="108">
        <f t="shared" si="1"/>
        <v>133563277</v>
      </c>
    </row>
    <row r="83" spans="2:18" ht="15" customHeight="1" x14ac:dyDescent="0.2">
      <c r="B83" s="95" t="s">
        <v>245</v>
      </c>
      <c r="C83" s="96">
        <v>17339345</v>
      </c>
      <c r="D83" s="96">
        <v>2129251</v>
      </c>
      <c r="E83" s="96">
        <v>5936808</v>
      </c>
      <c r="F83" s="99">
        <v>409919</v>
      </c>
      <c r="G83" s="99">
        <v>181674</v>
      </c>
      <c r="H83" s="99">
        <v>0</v>
      </c>
      <c r="I83" s="96">
        <v>553233</v>
      </c>
      <c r="J83" s="99">
        <v>812808</v>
      </c>
      <c r="K83" s="99">
        <v>100445</v>
      </c>
      <c r="L83" s="99">
        <v>696594</v>
      </c>
      <c r="M83" s="100">
        <v>111821</v>
      </c>
      <c r="N83" s="96">
        <v>68612</v>
      </c>
      <c r="O83" s="99">
        <v>16033</v>
      </c>
      <c r="P83" s="99">
        <v>3641674</v>
      </c>
      <c r="Q83" s="99">
        <v>53151</v>
      </c>
      <c r="R83" s="108">
        <f t="shared" si="1"/>
        <v>32051368</v>
      </c>
    </row>
    <row r="84" spans="2:18" ht="17.25" customHeight="1" x14ac:dyDescent="0.2">
      <c r="B84" s="66" t="s">
        <v>246</v>
      </c>
      <c r="C84" s="67">
        <v>47564712</v>
      </c>
      <c r="D84" s="67">
        <v>5847052</v>
      </c>
      <c r="E84" s="67">
        <v>16285655</v>
      </c>
      <c r="F84" s="89">
        <v>1125660</v>
      </c>
      <c r="G84" s="89">
        <v>498177</v>
      </c>
      <c r="H84" s="89">
        <v>0</v>
      </c>
      <c r="I84" s="67">
        <v>1517532</v>
      </c>
      <c r="J84" s="89">
        <v>2228736</v>
      </c>
      <c r="K84" s="89">
        <v>275830</v>
      </c>
      <c r="L84" s="89">
        <v>1814579</v>
      </c>
      <c r="M84" s="67">
        <v>291908</v>
      </c>
      <c r="N84" s="67">
        <v>188206</v>
      </c>
      <c r="O84" s="89">
        <v>44026</v>
      </c>
      <c r="P84" s="89">
        <v>5470661</v>
      </c>
      <c r="Q84" s="89">
        <v>145953</v>
      </c>
      <c r="R84" s="108">
        <f t="shared" si="1"/>
        <v>83298687</v>
      </c>
    </row>
    <row r="85" spans="2:18" ht="15" customHeight="1" x14ac:dyDescent="0.2">
      <c r="B85" s="95" t="s">
        <v>247</v>
      </c>
      <c r="C85" s="96">
        <v>15314074</v>
      </c>
      <c r="D85" s="96">
        <v>1882379</v>
      </c>
      <c r="E85" s="96">
        <v>5243378</v>
      </c>
      <c r="F85" s="99">
        <v>362390</v>
      </c>
      <c r="G85" s="99">
        <v>160399</v>
      </c>
      <c r="H85" s="99">
        <v>0</v>
      </c>
      <c r="I85" s="96">
        <v>488590</v>
      </c>
      <c r="J85" s="99">
        <v>717597</v>
      </c>
      <c r="K85" s="99">
        <v>88798</v>
      </c>
      <c r="L85" s="99">
        <v>666311</v>
      </c>
      <c r="M85" s="100">
        <v>188283</v>
      </c>
      <c r="N85" s="96">
        <v>60600</v>
      </c>
      <c r="O85" s="99">
        <v>14175</v>
      </c>
      <c r="P85" s="99">
        <v>2657959</v>
      </c>
      <c r="Q85" s="99">
        <v>46988</v>
      </c>
      <c r="R85" s="108">
        <f t="shared" si="1"/>
        <v>27891921</v>
      </c>
    </row>
    <row r="86" spans="2:18" ht="17.25" customHeight="1" x14ac:dyDescent="0.2">
      <c r="B86" s="66" t="s">
        <v>248</v>
      </c>
      <c r="C86" s="67">
        <v>24106059</v>
      </c>
      <c r="D86" s="67">
        <v>2962763</v>
      </c>
      <c r="E86" s="67">
        <v>8253660</v>
      </c>
      <c r="F86" s="89">
        <v>570383</v>
      </c>
      <c r="G86" s="89">
        <v>252495</v>
      </c>
      <c r="H86" s="89">
        <v>0</v>
      </c>
      <c r="I86" s="67">
        <v>769100</v>
      </c>
      <c r="J86" s="89">
        <v>1129618</v>
      </c>
      <c r="K86" s="89">
        <v>139766</v>
      </c>
      <c r="L86" s="89">
        <v>965628</v>
      </c>
      <c r="M86" s="67">
        <v>276014</v>
      </c>
      <c r="N86" s="67">
        <v>95387</v>
      </c>
      <c r="O86" s="89">
        <v>22309</v>
      </c>
      <c r="P86" s="89">
        <v>1908615</v>
      </c>
      <c r="Q86" s="89">
        <v>73955</v>
      </c>
      <c r="R86" s="108">
        <f t="shared" si="1"/>
        <v>41525752</v>
      </c>
    </row>
    <row r="87" spans="2:18" ht="15" customHeight="1" x14ac:dyDescent="0.2">
      <c r="B87" s="95" t="s">
        <v>249</v>
      </c>
      <c r="C87" s="96">
        <v>12546697</v>
      </c>
      <c r="D87" s="96">
        <v>1542438</v>
      </c>
      <c r="E87" s="96">
        <v>4295857</v>
      </c>
      <c r="F87" s="99">
        <v>296945</v>
      </c>
      <c r="G87" s="99">
        <v>131406</v>
      </c>
      <c r="H87" s="99">
        <v>0</v>
      </c>
      <c r="I87" s="96">
        <v>400295</v>
      </c>
      <c r="J87" s="99">
        <v>587883</v>
      </c>
      <c r="K87" s="99">
        <v>72764</v>
      </c>
      <c r="L87" s="99">
        <v>594053</v>
      </c>
      <c r="M87" s="100">
        <v>109732</v>
      </c>
      <c r="N87" s="96">
        <v>49649</v>
      </c>
      <c r="O87" s="99">
        <v>11614</v>
      </c>
      <c r="P87" s="99">
        <v>2936220</v>
      </c>
      <c r="Q87" s="99">
        <v>38503</v>
      </c>
      <c r="R87" s="108">
        <f t="shared" si="1"/>
        <v>23614056</v>
      </c>
    </row>
    <row r="88" spans="2:18" ht="17.25" customHeight="1" x14ac:dyDescent="0.2">
      <c r="B88" s="66" t="s">
        <v>250</v>
      </c>
      <c r="C88" s="67">
        <v>48324420</v>
      </c>
      <c r="D88" s="67">
        <v>5941459</v>
      </c>
      <c r="E88" s="67">
        <v>16545773</v>
      </c>
      <c r="F88" s="89">
        <v>1143834</v>
      </c>
      <c r="G88" s="89">
        <v>506104</v>
      </c>
      <c r="H88" s="89">
        <v>0</v>
      </c>
      <c r="I88" s="67">
        <v>1541761</v>
      </c>
      <c r="J88" s="89">
        <v>2264184</v>
      </c>
      <c r="K88" s="89">
        <v>280283</v>
      </c>
      <c r="L88" s="89">
        <v>1858946</v>
      </c>
      <c r="M88" s="67">
        <v>300879</v>
      </c>
      <c r="N88" s="67">
        <v>191209</v>
      </c>
      <c r="O88" s="89">
        <v>44738</v>
      </c>
      <c r="P88" s="89">
        <v>2571935</v>
      </c>
      <c r="Q88" s="89">
        <v>148310</v>
      </c>
      <c r="R88" s="108">
        <f t="shared" si="1"/>
        <v>81663835</v>
      </c>
    </row>
    <row r="89" spans="2:18" ht="15" customHeight="1" x14ac:dyDescent="0.2">
      <c r="B89" s="95" t="s">
        <v>251</v>
      </c>
      <c r="C89" s="96">
        <v>63694572</v>
      </c>
      <c r="D89" s="96">
        <v>7833385</v>
      </c>
      <c r="E89" s="96">
        <v>21808352</v>
      </c>
      <c r="F89" s="99">
        <v>1508064</v>
      </c>
      <c r="G89" s="99">
        <v>667012</v>
      </c>
      <c r="H89" s="99">
        <v>0</v>
      </c>
      <c r="I89" s="96">
        <v>2032107</v>
      </c>
      <c r="J89" s="99">
        <v>2984010</v>
      </c>
      <c r="K89" s="99">
        <v>369532</v>
      </c>
      <c r="L89" s="99">
        <v>2005425</v>
      </c>
      <c r="M89" s="100">
        <v>466241</v>
      </c>
      <c r="N89" s="96">
        <v>252024</v>
      </c>
      <c r="O89" s="99">
        <v>58982</v>
      </c>
      <c r="P89" s="99">
        <v>5889870</v>
      </c>
      <c r="Q89" s="99">
        <v>195536</v>
      </c>
      <c r="R89" s="108">
        <f t="shared" si="1"/>
        <v>109765112</v>
      </c>
    </row>
    <row r="90" spans="2:18" ht="5.25" customHeight="1" x14ac:dyDescent="0.2">
      <c r="B90" s="16"/>
      <c r="C90" s="17"/>
      <c r="D90" s="17"/>
      <c r="E90" s="17"/>
      <c r="F90" s="19"/>
      <c r="G90" s="19"/>
      <c r="H90" s="19"/>
      <c r="I90" s="17"/>
      <c r="J90" s="19"/>
      <c r="K90" s="19"/>
      <c r="L90" s="19"/>
      <c r="M90" s="17"/>
      <c r="N90" s="17"/>
      <c r="O90" s="19"/>
      <c r="P90" s="19"/>
      <c r="Q90" s="19"/>
      <c r="R90" s="109"/>
    </row>
    <row r="91" spans="2:18" ht="11.25" hidden="1" customHeight="1" x14ac:dyDescent="0.2">
      <c r="B91" s="6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15"/>
    </row>
    <row r="92" spans="2:18" ht="17.25" customHeight="1" x14ac:dyDescent="0.2">
      <c r="B92" s="66" t="s">
        <v>252</v>
      </c>
      <c r="C92" s="67">
        <v>20647521</v>
      </c>
      <c r="D92" s="67">
        <v>2538281</v>
      </c>
      <c r="E92" s="67">
        <v>7069493</v>
      </c>
      <c r="F92" s="89">
        <v>488663</v>
      </c>
      <c r="G92" s="89">
        <v>216253</v>
      </c>
      <c r="H92" s="89">
        <v>0</v>
      </c>
      <c r="I92" s="67">
        <v>658749</v>
      </c>
      <c r="J92" s="89">
        <v>967466</v>
      </c>
      <c r="K92" s="89">
        <v>119741</v>
      </c>
      <c r="L92" s="89">
        <v>751863</v>
      </c>
      <c r="M92" s="67">
        <v>268884</v>
      </c>
      <c r="N92" s="67">
        <v>81698</v>
      </c>
      <c r="O92" s="89">
        <v>19112</v>
      </c>
      <c r="P92" s="89">
        <v>0</v>
      </c>
      <c r="Q92" s="89">
        <v>63361</v>
      </c>
      <c r="R92" s="108">
        <f>SUM(C92:Q92)</f>
        <v>33891085</v>
      </c>
    </row>
    <row r="93" spans="2:18" ht="15" customHeight="1" x14ac:dyDescent="0.2">
      <c r="B93" s="95" t="s">
        <v>253</v>
      </c>
      <c r="C93" s="96">
        <v>14863669</v>
      </c>
      <c r="D93" s="96">
        <v>1827132</v>
      </c>
      <c r="E93" s="96">
        <v>5089164</v>
      </c>
      <c r="F93" s="99">
        <v>351756</v>
      </c>
      <c r="G93" s="99">
        <v>155678</v>
      </c>
      <c r="H93" s="99">
        <v>0</v>
      </c>
      <c r="I93" s="96">
        <v>474221</v>
      </c>
      <c r="J93" s="99">
        <v>696468</v>
      </c>
      <c r="K93" s="99">
        <v>86193</v>
      </c>
      <c r="L93" s="99">
        <v>637074</v>
      </c>
      <c r="M93" s="100">
        <v>155103</v>
      </c>
      <c r="N93" s="96">
        <v>58809</v>
      </c>
      <c r="O93" s="99">
        <v>13757</v>
      </c>
      <c r="P93" s="99">
        <v>1351908</v>
      </c>
      <c r="Q93" s="99">
        <v>45607</v>
      </c>
      <c r="R93" s="108">
        <f t="shared" ref="R93:R128" si="2">SUM(C93:Q93)</f>
        <v>25806539</v>
      </c>
    </row>
    <row r="94" spans="2:18" ht="17.25" customHeight="1" x14ac:dyDescent="0.2">
      <c r="B94" s="66" t="s">
        <v>254</v>
      </c>
      <c r="C94" s="67">
        <v>37494861</v>
      </c>
      <c r="D94" s="67">
        <v>4609983</v>
      </c>
      <c r="E94" s="67">
        <v>12837845</v>
      </c>
      <c r="F94" s="89">
        <v>887502</v>
      </c>
      <c r="G94" s="89">
        <v>392685</v>
      </c>
      <c r="H94" s="89">
        <v>0</v>
      </c>
      <c r="I94" s="67">
        <v>1196249</v>
      </c>
      <c r="J94" s="89">
        <v>1756770</v>
      </c>
      <c r="K94" s="89">
        <v>217472</v>
      </c>
      <c r="L94" s="89">
        <v>1429263</v>
      </c>
      <c r="M94" s="67">
        <v>213989</v>
      </c>
      <c r="N94" s="67">
        <v>148367</v>
      </c>
      <c r="O94" s="89">
        <v>34711</v>
      </c>
      <c r="P94" s="89">
        <v>2626448</v>
      </c>
      <c r="Q94" s="89">
        <v>115074</v>
      </c>
      <c r="R94" s="108">
        <f t="shared" si="2"/>
        <v>63961219</v>
      </c>
    </row>
    <row r="95" spans="2:18" ht="15" customHeight="1" x14ac:dyDescent="0.2">
      <c r="B95" s="95" t="s">
        <v>255</v>
      </c>
      <c r="C95" s="96">
        <v>18803314</v>
      </c>
      <c r="D95" s="96">
        <v>2310894</v>
      </c>
      <c r="E95" s="96">
        <v>6438057</v>
      </c>
      <c r="F95" s="99">
        <v>444887</v>
      </c>
      <c r="G95" s="99">
        <v>196957</v>
      </c>
      <c r="H95" s="99">
        <v>0</v>
      </c>
      <c r="I95" s="96">
        <v>599920</v>
      </c>
      <c r="J95" s="99">
        <v>881145</v>
      </c>
      <c r="K95" s="99">
        <v>109014</v>
      </c>
      <c r="L95" s="99">
        <v>779628</v>
      </c>
      <c r="M95" s="100">
        <v>279886</v>
      </c>
      <c r="N95" s="96">
        <v>74401</v>
      </c>
      <c r="O95" s="99">
        <v>17401</v>
      </c>
      <c r="P95" s="99">
        <v>1273617</v>
      </c>
      <c r="Q95" s="99">
        <v>57683</v>
      </c>
      <c r="R95" s="108">
        <f t="shared" si="2"/>
        <v>32266804</v>
      </c>
    </row>
    <row r="96" spans="2:18" ht="17.25" customHeight="1" x14ac:dyDescent="0.2">
      <c r="B96" s="66" t="s">
        <v>256</v>
      </c>
      <c r="C96" s="67">
        <v>13251580</v>
      </c>
      <c r="D96" s="67">
        <v>1628645</v>
      </c>
      <c r="E96" s="67">
        <v>4537204</v>
      </c>
      <c r="F96" s="89">
        <v>313543</v>
      </c>
      <c r="G96" s="89">
        <v>138803</v>
      </c>
      <c r="H96" s="89">
        <v>0</v>
      </c>
      <c r="I96" s="67">
        <v>422791</v>
      </c>
      <c r="J96" s="89">
        <v>620985</v>
      </c>
      <c r="K96" s="89">
        <v>76830</v>
      </c>
      <c r="L96" s="89">
        <v>558930</v>
      </c>
      <c r="M96" s="67">
        <v>211647</v>
      </c>
      <c r="N96" s="67">
        <v>52436</v>
      </c>
      <c r="O96" s="89">
        <v>12263</v>
      </c>
      <c r="P96" s="89">
        <v>427833</v>
      </c>
      <c r="Q96" s="89">
        <v>40653</v>
      </c>
      <c r="R96" s="108">
        <f t="shared" si="2"/>
        <v>22294143</v>
      </c>
    </row>
    <row r="97" spans="2:18" ht="15" customHeight="1" x14ac:dyDescent="0.2">
      <c r="B97" s="95" t="s">
        <v>257</v>
      </c>
      <c r="C97" s="96">
        <v>55593673</v>
      </c>
      <c r="D97" s="96">
        <v>6835632</v>
      </c>
      <c r="E97" s="96">
        <v>19034689</v>
      </c>
      <c r="F97" s="99">
        <v>1315978</v>
      </c>
      <c r="G97" s="99">
        <v>582222</v>
      </c>
      <c r="H97" s="99">
        <v>0</v>
      </c>
      <c r="I97" s="96">
        <v>1773673</v>
      </c>
      <c r="J97" s="99">
        <v>2604717</v>
      </c>
      <c r="K97" s="99">
        <v>322464</v>
      </c>
      <c r="L97" s="99">
        <v>2007005</v>
      </c>
      <c r="M97" s="100">
        <v>330820</v>
      </c>
      <c r="N97" s="96">
        <v>219976</v>
      </c>
      <c r="O97" s="99">
        <v>51471</v>
      </c>
      <c r="P97" s="99">
        <v>10708663</v>
      </c>
      <c r="Q97" s="99">
        <v>170629</v>
      </c>
      <c r="R97" s="108">
        <f t="shared" si="2"/>
        <v>101551612</v>
      </c>
    </row>
    <row r="98" spans="2:18" ht="17.25" customHeight="1" x14ac:dyDescent="0.2">
      <c r="B98" s="66" t="s">
        <v>258</v>
      </c>
      <c r="C98" s="67">
        <v>29356605</v>
      </c>
      <c r="D98" s="67">
        <v>3610350</v>
      </c>
      <c r="E98" s="67">
        <v>10051395</v>
      </c>
      <c r="F98" s="89">
        <v>695056</v>
      </c>
      <c r="G98" s="89">
        <v>307426</v>
      </c>
      <c r="H98" s="89">
        <v>0</v>
      </c>
      <c r="I98" s="67">
        <v>936593</v>
      </c>
      <c r="J98" s="89">
        <v>1375324</v>
      </c>
      <c r="K98" s="89">
        <v>170315</v>
      </c>
      <c r="L98" s="89">
        <v>1034727</v>
      </c>
      <c r="M98" s="67">
        <v>323342</v>
      </c>
      <c r="N98" s="67">
        <v>116160</v>
      </c>
      <c r="O98" s="89">
        <v>27185</v>
      </c>
      <c r="P98" s="89">
        <v>4269692</v>
      </c>
      <c r="Q98" s="89">
        <v>90121</v>
      </c>
      <c r="R98" s="108">
        <f t="shared" si="2"/>
        <v>52364291</v>
      </c>
    </row>
    <row r="99" spans="2:18" ht="15" customHeight="1" x14ac:dyDescent="0.2">
      <c r="B99" s="95" t="s">
        <v>259</v>
      </c>
      <c r="C99" s="96">
        <v>23990824</v>
      </c>
      <c r="D99" s="96">
        <v>2948995</v>
      </c>
      <c r="E99" s="96">
        <v>8214207</v>
      </c>
      <c r="F99" s="99">
        <v>567734</v>
      </c>
      <c r="G99" s="99">
        <v>251278</v>
      </c>
      <c r="H99" s="99">
        <v>0</v>
      </c>
      <c r="I99" s="96">
        <v>765417</v>
      </c>
      <c r="J99" s="99">
        <v>1124165</v>
      </c>
      <c r="K99" s="99">
        <v>139116</v>
      </c>
      <c r="L99" s="99">
        <v>995631</v>
      </c>
      <c r="M99" s="100">
        <v>310512</v>
      </c>
      <c r="N99" s="96">
        <v>94930</v>
      </c>
      <c r="O99" s="99">
        <v>22206</v>
      </c>
      <c r="P99" s="99">
        <v>924126</v>
      </c>
      <c r="Q99" s="99">
        <v>73613</v>
      </c>
      <c r="R99" s="108">
        <f t="shared" si="2"/>
        <v>40422754</v>
      </c>
    </row>
    <row r="100" spans="2:18" ht="17.25" customHeight="1" x14ac:dyDescent="0.2">
      <c r="B100" s="66" t="s">
        <v>260</v>
      </c>
      <c r="C100" s="67">
        <v>28245927</v>
      </c>
      <c r="D100" s="67">
        <v>3471957</v>
      </c>
      <c r="E100" s="67">
        <v>9671107</v>
      </c>
      <c r="F100" s="89">
        <v>668413</v>
      </c>
      <c r="G100" s="89">
        <v>295846</v>
      </c>
      <c r="H100" s="89">
        <v>0</v>
      </c>
      <c r="I100" s="67">
        <v>901180</v>
      </c>
      <c r="J100" s="89">
        <v>1323556</v>
      </c>
      <c r="K100" s="89">
        <v>163786</v>
      </c>
      <c r="L100" s="89">
        <v>1088527</v>
      </c>
      <c r="M100" s="67">
        <v>271363</v>
      </c>
      <c r="N100" s="67">
        <v>111768</v>
      </c>
      <c r="O100" s="89">
        <v>26142</v>
      </c>
      <c r="P100" s="89">
        <v>1239885</v>
      </c>
      <c r="Q100" s="89">
        <v>86666</v>
      </c>
      <c r="R100" s="108">
        <f t="shared" si="2"/>
        <v>47566123</v>
      </c>
    </row>
    <row r="101" spans="2:18" ht="15" customHeight="1" x14ac:dyDescent="0.2">
      <c r="B101" s="95" t="s">
        <v>261</v>
      </c>
      <c r="C101" s="96">
        <v>16289922</v>
      </c>
      <c r="D101" s="96">
        <v>2002284</v>
      </c>
      <c r="E101" s="96">
        <v>5577499</v>
      </c>
      <c r="F101" s="99">
        <v>385475</v>
      </c>
      <c r="G101" s="99">
        <v>170622</v>
      </c>
      <c r="H101" s="99">
        <v>0</v>
      </c>
      <c r="I101" s="96">
        <v>519727</v>
      </c>
      <c r="J101" s="99">
        <v>763330</v>
      </c>
      <c r="K101" s="99">
        <v>94456</v>
      </c>
      <c r="L101" s="99">
        <v>698661</v>
      </c>
      <c r="M101" s="100">
        <v>158121</v>
      </c>
      <c r="N101" s="96">
        <v>64454</v>
      </c>
      <c r="O101" s="99">
        <v>15076</v>
      </c>
      <c r="P101" s="99">
        <v>172642</v>
      </c>
      <c r="Q101" s="99">
        <v>49981</v>
      </c>
      <c r="R101" s="108">
        <f t="shared" si="2"/>
        <v>26962250</v>
      </c>
    </row>
    <row r="102" spans="2:18" ht="17.25" customHeight="1" x14ac:dyDescent="0.2">
      <c r="B102" s="66" t="s">
        <v>262</v>
      </c>
      <c r="C102" s="67">
        <v>15583357</v>
      </c>
      <c r="D102" s="67">
        <v>1915869</v>
      </c>
      <c r="E102" s="67">
        <v>5335578</v>
      </c>
      <c r="F102" s="89">
        <v>368838</v>
      </c>
      <c r="G102" s="89">
        <v>163207</v>
      </c>
      <c r="H102" s="89">
        <v>0</v>
      </c>
      <c r="I102" s="67">
        <v>497179</v>
      </c>
      <c r="J102" s="89">
        <v>730154</v>
      </c>
      <c r="K102" s="89">
        <v>90379</v>
      </c>
      <c r="L102" s="89">
        <v>687288</v>
      </c>
      <c r="M102" s="67">
        <v>110467</v>
      </c>
      <c r="N102" s="67">
        <v>61656</v>
      </c>
      <c r="O102" s="89">
        <v>14426</v>
      </c>
      <c r="P102" s="89">
        <v>3385595</v>
      </c>
      <c r="Q102" s="89">
        <v>47823</v>
      </c>
      <c r="R102" s="108">
        <f t="shared" si="2"/>
        <v>28991816</v>
      </c>
    </row>
    <row r="103" spans="2:18" ht="15" customHeight="1" x14ac:dyDescent="0.2">
      <c r="B103" s="95" t="s">
        <v>263</v>
      </c>
      <c r="C103" s="96">
        <v>68972425</v>
      </c>
      <c r="D103" s="96">
        <v>8484464</v>
      </c>
      <c r="E103" s="96">
        <v>23615437</v>
      </c>
      <c r="F103" s="99">
        <v>1633407</v>
      </c>
      <c r="G103" s="99">
        <v>722223</v>
      </c>
      <c r="H103" s="99">
        <v>0</v>
      </c>
      <c r="I103" s="96">
        <v>2200468</v>
      </c>
      <c r="J103" s="99">
        <v>3230970</v>
      </c>
      <c r="K103" s="99">
        <v>400247</v>
      </c>
      <c r="L103" s="99">
        <v>2620298</v>
      </c>
      <c r="M103" s="100">
        <v>628817</v>
      </c>
      <c r="N103" s="96">
        <v>272911</v>
      </c>
      <c r="O103" s="99">
        <v>63885</v>
      </c>
      <c r="P103" s="99">
        <v>3441947</v>
      </c>
      <c r="Q103" s="99">
        <v>211789</v>
      </c>
      <c r="R103" s="108">
        <f t="shared" si="2"/>
        <v>116499288</v>
      </c>
    </row>
    <row r="104" spans="2:18" ht="17.25" customHeight="1" x14ac:dyDescent="0.2">
      <c r="B104" s="66" t="s">
        <v>264</v>
      </c>
      <c r="C104" s="67">
        <v>27544322</v>
      </c>
      <c r="D104" s="67">
        <v>3381908</v>
      </c>
      <c r="E104" s="67">
        <v>9430881</v>
      </c>
      <c r="F104" s="89">
        <v>651076</v>
      </c>
      <c r="G104" s="89">
        <v>288613</v>
      </c>
      <c r="H104" s="89">
        <v>0</v>
      </c>
      <c r="I104" s="67">
        <v>878839</v>
      </c>
      <c r="J104" s="89">
        <v>1291255</v>
      </c>
      <c r="K104" s="89">
        <v>159538</v>
      </c>
      <c r="L104" s="89">
        <v>879841</v>
      </c>
      <c r="M104" s="67">
        <v>201611</v>
      </c>
      <c r="N104" s="67">
        <v>108989</v>
      </c>
      <c r="O104" s="89">
        <v>25466</v>
      </c>
      <c r="P104" s="89">
        <v>3723709</v>
      </c>
      <c r="Q104" s="89">
        <v>84419</v>
      </c>
      <c r="R104" s="108">
        <f t="shared" si="2"/>
        <v>48650467</v>
      </c>
    </row>
    <row r="105" spans="2:18" ht="15" customHeight="1" x14ac:dyDescent="0.2">
      <c r="B105" s="95" t="s">
        <v>265</v>
      </c>
      <c r="C105" s="96">
        <v>15418705</v>
      </c>
      <c r="D105" s="96">
        <v>1895597</v>
      </c>
      <c r="E105" s="96">
        <v>5279201</v>
      </c>
      <c r="F105" s="99">
        <v>364937</v>
      </c>
      <c r="G105" s="99">
        <v>161485</v>
      </c>
      <c r="H105" s="99">
        <v>0</v>
      </c>
      <c r="I105" s="96">
        <v>491925</v>
      </c>
      <c r="J105" s="99">
        <v>722442</v>
      </c>
      <c r="K105" s="99">
        <v>89422</v>
      </c>
      <c r="L105" s="99">
        <v>691365</v>
      </c>
      <c r="M105" s="100">
        <v>154966</v>
      </c>
      <c r="N105" s="96">
        <v>61009</v>
      </c>
      <c r="O105" s="99">
        <v>14274</v>
      </c>
      <c r="P105" s="99">
        <v>0</v>
      </c>
      <c r="Q105" s="99">
        <v>47318</v>
      </c>
      <c r="R105" s="108">
        <f t="shared" si="2"/>
        <v>25392646</v>
      </c>
    </row>
    <row r="106" spans="2:18" ht="17.25" customHeight="1" x14ac:dyDescent="0.2">
      <c r="B106" s="66" t="s">
        <v>266</v>
      </c>
      <c r="C106" s="67">
        <v>15691603</v>
      </c>
      <c r="D106" s="67">
        <v>1929107</v>
      </c>
      <c r="E106" s="67">
        <v>5372638</v>
      </c>
      <c r="F106" s="89">
        <v>371387</v>
      </c>
      <c r="G106" s="89">
        <v>164344</v>
      </c>
      <c r="H106" s="89">
        <v>0</v>
      </c>
      <c r="I106" s="67">
        <v>500630</v>
      </c>
      <c r="J106" s="89">
        <v>735238</v>
      </c>
      <c r="K106" s="89">
        <v>91004</v>
      </c>
      <c r="L106" s="89">
        <v>681163</v>
      </c>
      <c r="M106" s="67">
        <v>124982</v>
      </c>
      <c r="N106" s="67">
        <v>62090</v>
      </c>
      <c r="O106" s="89">
        <v>14525</v>
      </c>
      <c r="P106" s="89">
        <v>2085284</v>
      </c>
      <c r="Q106" s="89">
        <v>48154</v>
      </c>
      <c r="R106" s="108">
        <f t="shared" si="2"/>
        <v>27872149</v>
      </c>
    </row>
    <row r="107" spans="2:18" ht="15" customHeight="1" x14ac:dyDescent="0.2">
      <c r="B107" s="95" t="s">
        <v>267</v>
      </c>
      <c r="C107" s="96">
        <v>32144860</v>
      </c>
      <c r="D107" s="96">
        <v>3944795</v>
      </c>
      <c r="E107" s="96">
        <v>11006059</v>
      </c>
      <c r="F107" s="99">
        <v>759442</v>
      </c>
      <c r="G107" s="99">
        <v>336876</v>
      </c>
      <c r="H107" s="99">
        <v>0</v>
      </c>
      <c r="I107" s="96">
        <v>1025649</v>
      </c>
      <c r="J107" s="99">
        <v>1507211</v>
      </c>
      <c r="K107" s="99">
        <v>186092</v>
      </c>
      <c r="L107" s="99">
        <v>664071</v>
      </c>
      <c r="M107" s="100">
        <v>59253</v>
      </c>
      <c r="N107" s="96">
        <v>127194</v>
      </c>
      <c r="O107" s="99">
        <v>29702</v>
      </c>
      <c r="P107" s="99">
        <v>3367850</v>
      </c>
      <c r="Q107" s="99">
        <v>98469</v>
      </c>
      <c r="R107" s="108">
        <f t="shared" si="2"/>
        <v>55257523</v>
      </c>
    </row>
    <row r="108" spans="2:18" ht="17.25" customHeight="1" x14ac:dyDescent="0.2">
      <c r="B108" s="66" t="s">
        <v>268</v>
      </c>
      <c r="C108" s="67">
        <v>25139585</v>
      </c>
      <c r="D108" s="67">
        <v>3091111</v>
      </c>
      <c r="E108" s="67">
        <v>8607529</v>
      </c>
      <c r="F108" s="89">
        <v>595092</v>
      </c>
      <c r="G108" s="89">
        <v>263281</v>
      </c>
      <c r="H108" s="89">
        <v>0</v>
      </c>
      <c r="I108" s="67">
        <v>802060</v>
      </c>
      <c r="J108" s="89">
        <v>1177853</v>
      </c>
      <c r="K108" s="89">
        <v>145820</v>
      </c>
      <c r="L108" s="89">
        <v>964049</v>
      </c>
      <c r="M108" s="67">
        <v>307754</v>
      </c>
      <c r="N108" s="67">
        <v>99473</v>
      </c>
      <c r="O108" s="89">
        <v>23274</v>
      </c>
      <c r="P108" s="89">
        <v>3838583</v>
      </c>
      <c r="Q108" s="89">
        <v>77159</v>
      </c>
      <c r="R108" s="108">
        <f t="shared" si="2"/>
        <v>45132623</v>
      </c>
    </row>
    <row r="109" spans="2:18" ht="15" customHeight="1" x14ac:dyDescent="0.2">
      <c r="B109" s="95" t="s">
        <v>269</v>
      </c>
      <c r="C109" s="96">
        <v>9908894</v>
      </c>
      <c r="D109" s="96">
        <v>1217571</v>
      </c>
      <c r="E109" s="96">
        <v>3392701</v>
      </c>
      <c r="F109" s="99">
        <v>234403</v>
      </c>
      <c r="G109" s="99">
        <v>103800</v>
      </c>
      <c r="H109" s="99">
        <v>0</v>
      </c>
      <c r="I109" s="96">
        <v>316147</v>
      </c>
      <c r="J109" s="99">
        <v>464379</v>
      </c>
      <c r="K109" s="99">
        <v>57437</v>
      </c>
      <c r="L109" s="99">
        <v>503400</v>
      </c>
      <c r="M109" s="100">
        <v>89546</v>
      </c>
      <c r="N109" s="96">
        <v>39206</v>
      </c>
      <c r="O109" s="99">
        <v>9168</v>
      </c>
      <c r="P109" s="99">
        <v>1348012</v>
      </c>
      <c r="Q109" s="99">
        <v>30392</v>
      </c>
      <c r="R109" s="108">
        <f t="shared" si="2"/>
        <v>17715056</v>
      </c>
    </row>
    <row r="110" spans="2:18" ht="17.25" customHeight="1" x14ac:dyDescent="0.2">
      <c r="B110" s="66" t="s">
        <v>270</v>
      </c>
      <c r="C110" s="67">
        <v>15963752</v>
      </c>
      <c r="D110" s="67">
        <v>1961950</v>
      </c>
      <c r="E110" s="67">
        <v>5465821</v>
      </c>
      <c r="F110" s="89">
        <v>377709</v>
      </c>
      <c r="G110" s="89">
        <v>167212</v>
      </c>
      <c r="H110" s="89">
        <v>0</v>
      </c>
      <c r="I110" s="67">
        <v>509322</v>
      </c>
      <c r="J110" s="89">
        <v>748080</v>
      </c>
      <c r="K110" s="89">
        <v>92553</v>
      </c>
      <c r="L110" s="89">
        <v>627001</v>
      </c>
      <c r="M110" s="67">
        <v>100509</v>
      </c>
      <c r="N110" s="67">
        <v>63166</v>
      </c>
      <c r="O110" s="89">
        <v>14775</v>
      </c>
      <c r="P110" s="89">
        <v>0</v>
      </c>
      <c r="Q110" s="89">
        <v>48974</v>
      </c>
      <c r="R110" s="108">
        <f t="shared" si="2"/>
        <v>26140824</v>
      </c>
    </row>
    <row r="111" spans="2:18" ht="15" customHeight="1" x14ac:dyDescent="0.2">
      <c r="B111" s="95" t="s">
        <v>271</v>
      </c>
      <c r="C111" s="96">
        <v>25844550</v>
      </c>
      <c r="D111" s="96">
        <v>3179787</v>
      </c>
      <c r="E111" s="96">
        <v>9188809</v>
      </c>
      <c r="F111" s="99">
        <v>612165</v>
      </c>
      <c r="G111" s="99">
        <v>270605</v>
      </c>
      <c r="H111" s="99">
        <v>0</v>
      </c>
      <c r="I111" s="96">
        <v>824526</v>
      </c>
      <c r="J111" s="99">
        <v>1210591</v>
      </c>
      <c r="K111" s="99">
        <v>150004</v>
      </c>
      <c r="L111" s="99">
        <v>519299</v>
      </c>
      <c r="M111" s="100">
        <v>142909</v>
      </c>
      <c r="N111" s="96">
        <v>102263</v>
      </c>
      <c r="O111" s="99">
        <v>23943</v>
      </c>
      <c r="P111" s="99">
        <v>1607958</v>
      </c>
      <c r="Q111" s="99">
        <v>79374</v>
      </c>
      <c r="R111" s="108">
        <f t="shared" si="2"/>
        <v>43756783</v>
      </c>
    </row>
    <row r="112" spans="2:18" ht="17.25" customHeight="1" x14ac:dyDescent="0.2">
      <c r="B112" s="66" t="s">
        <v>272</v>
      </c>
      <c r="C112" s="67">
        <v>42635071</v>
      </c>
      <c r="D112" s="67">
        <v>5240531</v>
      </c>
      <c r="E112" s="67">
        <v>14597800</v>
      </c>
      <c r="F112" s="89">
        <v>1008893</v>
      </c>
      <c r="G112" s="89">
        <v>446562</v>
      </c>
      <c r="H112" s="89">
        <v>0</v>
      </c>
      <c r="I112" s="67">
        <v>1360264</v>
      </c>
      <c r="J112" s="89">
        <v>1997824</v>
      </c>
      <c r="K112" s="89">
        <v>247218</v>
      </c>
      <c r="L112" s="89">
        <v>1050710</v>
      </c>
      <c r="M112" s="67">
        <v>137439</v>
      </c>
      <c r="N112" s="67">
        <v>168701</v>
      </c>
      <c r="O112" s="89">
        <v>39460</v>
      </c>
      <c r="P112" s="89">
        <v>888112</v>
      </c>
      <c r="Q112" s="89">
        <v>130813</v>
      </c>
      <c r="R112" s="108">
        <f t="shared" si="2"/>
        <v>69949398</v>
      </c>
    </row>
    <row r="113" spans="2:18" ht="15" customHeight="1" x14ac:dyDescent="0.2">
      <c r="B113" s="95" t="s">
        <v>273</v>
      </c>
      <c r="C113" s="96">
        <v>25162980</v>
      </c>
      <c r="D113" s="96">
        <v>3093477</v>
      </c>
      <c r="E113" s="96">
        <v>8615537</v>
      </c>
      <c r="F113" s="99">
        <v>595547</v>
      </c>
      <c r="G113" s="99">
        <v>263543</v>
      </c>
      <c r="H113" s="99">
        <v>0</v>
      </c>
      <c r="I113" s="96">
        <v>802814</v>
      </c>
      <c r="J113" s="99">
        <v>1179027</v>
      </c>
      <c r="K113" s="99">
        <v>145932</v>
      </c>
      <c r="L113" s="99">
        <v>955150</v>
      </c>
      <c r="M113" s="100">
        <v>316310</v>
      </c>
      <c r="N113" s="96">
        <v>99562</v>
      </c>
      <c r="O113" s="99">
        <v>23291</v>
      </c>
      <c r="P113" s="99">
        <v>0</v>
      </c>
      <c r="Q113" s="99">
        <v>77218</v>
      </c>
      <c r="R113" s="108">
        <f t="shared" si="2"/>
        <v>41330388</v>
      </c>
    </row>
    <row r="114" spans="2:18" ht="17.25" customHeight="1" x14ac:dyDescent="0.2">
      <c r="B114" s="66" t="s">
        <v>274</v>
      </c>
      <c r="C114" s="67">
        <v>25260410</v>
      </c>
      <c r="D114" s="67">
        <v>3105263</v>
      </c>
      <c r="E114" s="67">
        <v>8648898</v>
      </c>
      <c r="F114" s="89">
        <v>597816</v>
      </c>
      <c r="G114" s="89">
        <v>264568</v>
      </c>
      <c r="H114" s="89">
        <v>0</v>
      </c>
      <c r="I114" s="67">
        <v>805924</v>
      </c>
      <c r="J114" s="89">
        <v>1183620</v>
      </c>
      <c r="K114" s="89">
        <v>146488</v>
      </c>
      <c r="L114" s="89">
        <v>699325</v>
      </c>
      <c r="M114" s="67">
        <v>66383</v>
      </c>
      <c r="N114" s="67">
        <v>99951</v>
      </c>
      <c r="O114" s="89">
        <v>23380</v>
      </c>
      <c r="P114" s="89">
        <v>1163380</v>
      </c>
      <c r="Q114" s="89">
        <v>77512</v>
      </c>
      <c r="R114" s="108">
        <f t="shared" si="2"/>
        <v>42142918</v>
      </c>
    </row>
    <row r="115" spans="2:18" ht="15" customHeight="1" x14ac:dyDescent="0.2">
      <c r="B115" s="95" t="s">
        <v>275</v>
      </c>
      <c r="C115" s="96">
        <v>15968950</v>
      </c>
      <c r="D115" s="96">
        <v>1962796</v>
      </c>
      <c r="E115" s="96">
        <v>5467598</v>
      </c>
      <c r="F115" s="99">
        <v>377872</v>
      </c>
      <c r="G115" s="99">
        <v>167260</v>
      </c>
      <c r="H115" s="99">
        <v>0</v>
      </c>
      <c r="I115" s="96">
        <v>509487</v>
      </c>
      <c r="J115" s="99">
        <v>748288</v>
      </c>
      <c r="K115" s="99">
        <v>92592</v>
      </c>
      <c r="L115" s="99">
        <v>679029</v>
      </c>
      <c r="M115" s="100">
        <v>186323</v>
      </c>
      <c r="N115" s="96">
        <v>63184</v>
      </c>
      <c r="O115" s="99">
        <v>14779</v>
      </c>
      <c r="P115" s="99">
        <v>0</v>
      </c>
      <c r="Q115" s="99">
        <v>48995</v>
      </c>
      <c r="R115" s="108">
        <f t="shared" si="2"/>
        <v>26287153</v>
      </c>
    </row>
    <row r="116" spans="2:18" ht="17.25" customHeight="1" x14ac:dyDescent="0.2">
      <c r="B116" s="66" t="s">
        <v>276</v>
      </c>
      <c r="C116" s="67">
        <v>25362049</v>
      </c>
      <c r="D116" s="67">
        <v>3116583</v>
      </c>
      <c r="E116" s="67">
        <v>8928681</v>
      </c>
      <c r="F116" s="89">
        <v>599997</v>
      </c>
      <c r="G116" s="89">
        <v>265668</v>
      </c>
      <c r="H116" s="89">
        <v>0</v>
      </c>
      <c r="I116" s="67">
        <v>809182</v>
      </c>
      <c r="J116" s="89">
        <v>1188558</v>
      </c>
      <c r="K116" s="89">
        <v>147020</v>
      </c>
      <c r="L116" s="89">
        <v>562384</v>
      </c>
      <c r="M116" s="67">
        <v>38691</v>
      </c>
      <c r="N116" s="67">
        <v>100350</v>
      </c>
      <c r="O116" s="89">
        <v>23466</v>
      </c>
      <c r="P116" s="89">
        <v>1657847</v>
      </c>
      <c r="Q116" s="89">
        <v>77796</v>
      </c>
      <c r="R116" s="108">
        <f t="shared" si="2"/>
        <v>42878272</v>
      </c>
    </row>
    <row r="117" spans="2:18" ht="15" customHeight="1" x14ac:dyDescent="0.2">
      <c r="B117" s="95" t="s">
        <v>277</v>
      </c>
      <c r="C117" s="96">
        <v>191024436</v>
      </c>
      <c r="D117" s="96">
        <v>23485522</v>
      </c>
      <c r="E117" s="96">
        <v>65404758</v>
      </c>
      <c r="F117" s="99">
        <v>4521371</v>
      </c>
      <c r="G117" s="99">
        <v>2000633</v>
      </c>
      <c r="H117" s="99">
        <v>0</v>
      </c>
      <c r="I117" s="96">
        <v>6094522</v>
      </c>
      <c r="J117" s="99">
        <v>8950342</v>
      </c>
      <c r="K117" s="99">
        <v>1107907</v>
      </c>
      <c r="L117" s="99">
        <v>7514636</v>
      </c>
      <c r="M117" s="100">
        <v>1444557</v>
      </c>
      <c r="N117" s="96">
        <v>755853</v>
      </c>
      <c r="O117" s="99">
        <v>176838</v>
      </c>
      <c r="P117" s="99">
        <v>29963883</v>
      </c>
      <c r="Q117" s="99">
        <v>586242</v>
      </c>
      <c r="R117" s="108">
        <f t="shared" si="2"/>
        <v>343031500</v>
      </c>
    </row>
    <row r="118" spans="2:18" ht="17.25" customHeight="1" x14ac:dyDescent="0.2">
      <c r="B118" s="66" t="s">
        <v>278</v>
      </c>
      <c r="C118" s="67">
        <v>23509526</v>
      </c>
      <c r="D118" s="67">
        <v>2888384</v>
      </c>
      <c r="E118" s="67">
        <v>8049413</v>
      </c>
      <c r="F118" s="89">
        <v>556065</v>
      </c>
      <c r="G118" s="89">
        <v>246280</v>
      </c>
      <c r="H118" s="89">
        <v>0</v>
      </c>
      <c r="I118" s="67">
        <v>750083</v>
      </c>
      <c r="J118" s="89">
        <v>1101828</v>
      </c>
      <c r="K118" s="89">
        <v>136257</v>
      </c>
      <c r="L118" s="89">
        <v>898322</v>
      </c>
      <c r="M118" s="67">
        <v>215045</v>
      </c>
      <c r="N118" s="67">
        <v>93022</v>
      </c>
      <c r="O118" s="89">
        <v>21748</v>
      </c>
      <c r="P118" s="89">
        <v>910646</v>
      </c>
      <c r="Q118" s="89">
        <v>72099</v>
      </c>
      <c r="R118" s="108">
        <f t="shared" si="2"/>
        <v>39448718</v>
      </c>
    </row>
    <row r="119" spans="2:18" ht="15" customHeight="1" x14ac:dyDescent="0.2">
      <c r="B119" s="95" t="s">
        <v>279</v>
      </c>
      <c r="C119" s="96">
        <v>18015797</v>
      </c>
      <c r="D119" s="96">
        <v>2214440</v>
      </c>
      <c r="E119" s="96">
        <v>6168418</v>
      </c>
      <c r="F119" s="99">
        <v>426318</v>
      </c>
      <c r="G119" s="99">
        <v>188698</v>
      </c>
      <c r="H119" s="99">
        <v>0</v>
      </c>
      <c r="I119" s="96">
        <v>574791</v>
      </c>
      <c r="J119" s="99">
        <v>844200</v>
      </c>
      <c r="K119" s="99">
        <v>104464</v>
      </c>
      <c r="L119" s="99">
        <v>737373</v>
      </c>
      <c r="M119" s="100">
        <v>154793</v>
      </c>
      <c r="N119" s="96">
        <v>71282</v>
      </c>
      <c r="O119" s="99">
        <v>16673</v>
      </c>
      <c r="P119" s="99">
        <v>0</v>
      </c>
      <c r="Q119" s="99">
        <v>55276</v>
      </c>
      <c r="R119" s="108">
        <f t="shared" si="2"/>
        <v>29572523</v>
      </c>
    </row>
    <row r="120" spans="2:18" ht="17.25" customHeight="1" x14ac:dyDescent="0.2">
      <c r="B120" s="66" t="s">
        <v>280</v>
      </c>
      <c r="C120" s="67">
        <v>19882977</v>
      </c>
      <c r="D120" s="67">
        <v>2444813</v>
      </c>
      <c r="E120" s="67">
        <v>6807722</v>
      </c>
      <c r="F120" s="89">
        <v>470669</v>
      </c>
      <c r="G120" s="89">
        <v>208230</v>
      </c>
      <c r="H120" s="89">
        <v>0</v>
      </c>
      <c r="I120" s="67">
        <v>634352</v>
      </c>
      <c r="J120" s="89">
        <v>931558</v>
      </c>
      <c r="K120" s="89">
        <v>115332</v>
      </c>
      <c r="L120" s="89">
        <v>811168</v>
      </c>
      <c r="M120" s="67">
        <v>155551</v>
      </c>
      <c r="N120" s="67">
        <v>78670</v>
      </c>
      <c r="O120" s="89">
        <v>18408</v>
      </c>
      <c r="P120" s="89">
        <v>1626791</v>
      </c>
      <c r="Q120" s="89">
        <v>61027</v>
      </c>
      <c r="R120" s="108">
        <f t="shared" si="2"/>
        <v>34247268</v>
      </c>
    </row>
    <row r="121" spans="2:18" ht="15" customHeight="1" x14ac:dyDescent="0.2">
      <c r="B121" s="95" t="s">
        <v>281</v>
      </c>
      <c r="C121" s="96">
        <v>27358873</v>
      </c>
      <c r="D121" s="96">
        <v>3363663</v>
      </c>
      <c r="E121" s="96">
        <v>9367389</v>
      </c>
      <c r="F121" s="99">
        <v>647564</v>
      </c>
      <c r="G121" s="99">
        <v>286535</v>
      </c>
      <c r="H121" s="99">
        <v>0</v>
      </c>
      <c r="I121" s="96">
        <v>872869</v>
      </c>
      <c r="J121" s="99">
        <v>1281878</v>
      </c>
      <c r="K121" s="99">
        <v>158679</v>
      </c>
      <c r="L121" s="99">
        <v>1041214</v>
      </c>
      <c r="M121" s="100">
        <v>247472</v>
      </c>
      <c r="N121" s="96">
        <v>108253</v>
      </c>
      <c r="O121" s="99">
        <v>25327</v>
      </c>
      <c r="P121" s="99">
        <v>188168</v>
      </c>
      <c r="Q121" s="99">
        <v>83963</v>
      </c>
      <c r="R121" s="108">
        <f t="shared" si="2"/>
        <v>45031847</v>
      </c>
    </row>
    <row r="122" spans="2:18" ht="17.25" customHeight="1" x14ac:dyDescent="0.2">
      <c r="B122" s="66" t="s">
        <v>282</v>
      </c>
      <c r="C122" s="67">
        <v>51840921</v>
      </c>
      <c r="D122" s="67">
        <v>6372098</v>
      </c>
      <c r="E122" s="67">
        <v>17749784</v>
      </c>
      <c r="F122" s="89">
        <v>1226741</v>
      </c>
      <c r="G122" s="89">
        <v>542984</v>
      </c>
      <c r="H122" s="89">
        <v>0</v>
      </c>
      <c r="I122" s="67">
        <v>1653971</v>
      </c>
      <c r="J122" s="89">
        <v>2429197</v>
      </c>
      <c r="K122" s="89">
        <v>300597</v>
      </c>
      <c r="L122" s="89">
        <v>1985044</v>
      </c>
      <c r="M122" s="67">
        <v>326378</v>
      </c>
      <c r="N122" s="67">
        <v>205133</v>
      </c>
      <c r="O122" s="89">
        <v>47980</v>
      </c>
      <c r="P122" s="89">
        <v>7284587</v>
      </c>
      <c r="Q122" s="89">
        <v>159060</v>
      </c>
      <c r="R122" s="108">
        <f t="shared" si="2"/>
        <v>92124475</v>
      </c>
    </row>
    <row r="123" spans="2:18" ht="15" customHeight="1" x14ac:dyDescent="0.2">
      <c r="B123" s="95" t="s">
        <v>283</v>
      </c>
      <c r="C123" s="96">
        <v>125173054</v>
      </c>
      <c r="D123" s="96">
        <v>15389890</v>
      </c>
      <c r="E123" s="96">
        <v>42857936</v>
      </c>
      <c r="F123" s="99">
        <v>2962821</v>
      </c>
      <c r="G123" s="99">
        <v>1310945</v>
      </c>
      <c r="H123" s="99">
        <v>0</v>
      </c>
      <c r="I123" s="96">
        <v>3993566</v>
      </c>
      <c r="J123" s="99">
        <v>5864846</v>
      </c>
      <c r="K123" s="99">
        <v>726002</v>
      </c>
      <c r="L123" s="99">
        <v>4558152</v>
      </c>
      <c r="M123" s="100">
        <v>846706</v>
      </c>
      <c r="N123" s="96">
        <v>495289</v>
      </c>
      <c r="O123" s="99">
        <v>115881</v>
      </c>
      <c r="P123" s="99">
        <v>24392160</v>
      </c>
      <c r="Q123" s="99">
        <v>384160</v>
      </c>
      <c r="R123" s="108">
        <f t="shared" si="2"/>
        <v>229071408</v>
      </c>
    </row>
    <row r="124" spans="2:18" ht="17.25" customHeight="1" x14ac:dyDescent="0.2">
      <c r="B124" s="66" t="s">
        <v>284</v>
      </c>
      <c r="C124" s="67">
        <v>7201223</v>
      </c>
      <c r="D124" s="67">
        <v>883977</v>
      </c>
      <c r="E124" s="67">
        <v>2465621</v>
      </c>
      <c r="F124" s="89">
        <v>170181</v>
      </c>
      <c r="G124" s="89">
        <v>75461</v>
      </c>
      <c r="H124" s="89">
        <v>0</v>
      </c>
      <c r="I124" s="67">
        <v>229768</v>
      </c>
      <c r="J124" s="89">
        <v>337612</v>
      </c>
      <c r="K124" s="89">
        <v>41701</v>
      </c>
      <c r="L124" s="89">
        <v>439336</v>
      </c>
      <c r="M124" s="67">
        <v>51599</v>
      </c>
      <c r="N124" s="67">
        <v>28491</v>
      </c>
      <c r="O124" s="89">
        <v>6656</v>
      </c>
      <c r="P124" s="89">
        <v>0</v>
      </c>
      <c r="Q124" s="89">
        <v>22065</v>
      </c>
      <c r="R124" s="108">
        <f t="shared" si="2"/>
        <v>11953691</v>
      </c>
    </row>
    <row r="125" spans="2:18" ht="15" customHeight="1" x14ac:dyDescent="0.2">
      <c r="B125" s="95" t="s">
        <v>285</v>
      </c>
      <c r="C125" s="96">
        <v>38004216</v>
      </c>
      <c r="D125" s="96">
        <v>4672064</v>
      </c>
      <c r="E125" s="96">
        <v>13012242</v>
      </c>
      <c r="F125" s="99">
        <v>899453</v>
      </c>
      <c r="G125" s="99">
        <v>398036</v>
      </c>
      <c r="H125" s="99">
        <v>0</v>
      </c>
      <c r="I125" s="96">
        <v>1212505</v>
      </c>
      <c r="J125" s="99">
        <v>1780725</v>
      </c>
      <c r="K125" s="99">
        <v>220400</v>
      </c>
      <c r="L125" s="99">
        <v>1381014</v>
      </c>
      <c r="M125" s="100">
        <v>204233</v>
      </c>
      <c r="N125" s="96">
        <v>150376</v>
      </c>
      <c r="O125" s="99">
        <v>35179</v>
      </c>
      <c r="P125" s="99">
        <v>4255345</v>
      </c>
      <c r="Q125" s="99">
        <v>116623</v>
      </c>
      <c r="R125" s="108">
        <f t="shared" si="2"/>
        <v>66342411</v>
      </c>
    </row>
    <row r="126" spans="2:18" ht="17.25" customHeight="1" x14ac:dyDescent="0.2">
      <c r="B126" s="66" t="s">
        <v>286</v>
      </c>
      <c r="C126" s="67">
        <v>17749803</v>
      </c>
      <c r="D126" s="67">
        <v>2182790</v>
      </c>
      <c r="E126" s="67">
        <v>6077346</v>
      </c>
      <c r="F126" s="89">
        <v>420226</v>
      </c>
      <c r="G126" s="89">
        <v>185881</v>
      </c>
      <c r="H126" s="89">
        <v>0</v>
      </c>
      <c r="I126" s="67">
        <v>566289</v>
      </c>
      <c r="J126" s="89">
        <v>831579</v>
      </c>
      <c r="K126" s="89">
        <v>102971</v>
      </c>
      <c r="L126" s="89">
        <v>742238</v>
      </c>
      <c r="M126" s="67">
        <v>180401</v>
      </c>
      <c r="N126" s="67">
        <v>70228</v>
      </c>
      <c r="O126" s="89">
        <v>16437</v>
      </c>
      <c r="P126" s="89">
        <v>199090</v>
      </c>
      <c r="Q126" s="89">
        <v>54485</v>
      </c>
      <c r="R126" s="108">
        <f t="shared" si="2"/>
        <v>29379764</v>
      </c>
    </row>
    <row r="127" spans="2:18" ht="15" customHeight="1" x14ac:dyDescent="0.2">
      <c r="B127" s="95" t="s">
        <v>287</v>
      </c>
      <c r="C127" s="96">
        <v>99466363</v>
      </c>
      <c r="D127" s="96">
        <v>12227968</v>
      </c>
      <c r="E127" s="96">
        <v>34056237</v>
      </c>
      <c r="F127" s="99">
        <v>2354096</v>
      </c>
      <c r="G127" s="99">
        <v>1041756</v>
      </c>
      <c r="H127" s="99">
        <v>0</v>
      </c>
      <c r="I127" s="96">
        <v>3173425</v>
      </c>
      <c r="J127" s="99">
        <v>4660576</v>
      </c>
      <c r="K127" s="99">
        <v>576842</v>
      </c>
      <c r="L127" s="99">
        <v>3873901</v>
      </c>
      <c r="M127" s="100">
        <v>708337</v>
      </c>
      <c r="N127" s="96">
        <v>393572</v>
      </c>
      <c r="O127" s="99">
        <v>92073</v>
      </c>
      <c r="P127" s="99">
        <v>10443997</v>
      </c>
      <c r="Q127" s="99">
        <v>305232</v>
      </c>
      <c r="R127" s="108">
        <f t="shared" si="2"/>
        <v>173374375</v>
      </c>
    </row>
    <row r="128" spans="2:18" ht="17.25" customHeight="1" x14ac:dyDescent="0.2">
      <c r="B128" s="66" t="s">
        <v>147</v>
      </c>
      <c r="C128" s="67">
        <v>23947700</v>
      </c>
      <c r="D128" s="67">
        <v>2943199</v>
      </c>
      <c r="E128" s="67">
        <v>8199441</v>
      </c>
      <c r="F128" s="89">
        <v>566617</v>
      </c>
      <c r="G128" s="89">
        <v>250842</v>
      </c>
      <c r="H128" s="89">
        <v>0</v>
      </c>
      <c r="I128" s="67">
        <v>764050</v>
      </c>
      <c r="J128" s="89">
        <v>1122215</v>
      </c>
      <c r="K128" s="89">
        <v>138843</v>
      </c>
      <c r="L128" s="89">
        <v>930459</v>
      </c>
      <c r="M128" s="67">
        <v>296033</v>
      </c>
      <c r="N128" s="67">
        <v>94755</v>
      </c>
      <c r="O128" s="89">
        <v>22162</v>
      </c>
      <c r="P128" s="89">
        <v>995342</v>
      </c>
      <c r="Q128" s="89">
        <v>73468</v>
      </c>
      <c r="R128" s="108">
        <f t="shared" si="2"/>
        <v>40345126</v>
      </c>
    </row>
    <row r="129" spans="2:21" ht="5.25" customHeight="1" x14ac:dyDescent="0.2">
      <c r="B129" s="69"/>
      <c r="C129" s="70"/>
      <c r="D129" s="70"/>
      <c r="E129" s="70"/>
      <c r="F129" s="71"/>
      <c r="G129" s="71"/>
      <c r="H129" s="71"/>
      <c r="I129" s="70"/>
      <c r="J129" s="71"/>
      <c r="K129" s="71"/>
      <c r="L129" s="71"/>
      <c r="M129" s="90"/>
      <c r="N129" s="70"/>
      <c r="O129" s="71"/>
      <c r="P129" s="71"/>
      <c r="Q129" s="71"/>
      <c r="R129" s="91"/>
      <c r="U129" s="31"/>
    </row>
    <row r="130" spans="2:21" ht="15" customHeight="1" x14ac:dyDescent="0.2">
      <c r="B130" s="73" t="s">
        <v>122</v>
      </c>
      <c r="C130" s="74">
        <f>SUM(C12:C129)</f>
        <v>3854620354</v>
      </c>
      <c r="D130" s="74">
        <f>SUM(D12:D129)</f>
        <v>473808303</v>
      </c>
      <c r="E130" s="74">
        <f t="shared" ref="E130:Q130" si="3">SUM(E12:E129)</f>
        <v>1323006494</v>
      </c>
      <c r="F130" s="74">
        <f t="shared" si="3"/>
        <v>91216362</v>
      </c>
      <c r="G130" s="74">
        <f t="shared" si="3"/>
        <v>40373080</v>
      </c>
      <c r="H130" s="74">
        <f t="shared" si="3"/>
        <v>0</v>
      </c>
      <c r="I130" s="74">
        <f t="shared" si="3"/>
        <v>122980566</v>
      </c>
      <c r="J130" s="74">
        <f t="shared" si="3"/>
        <v>180620827</v>
      </c>
      <c r="K130" s="74">
        <f t="shared" si="3"/>
        <v>22351442</v>
      </c>
      <c r="L130" s="74">
        <f t="shared" si="3"/>
        <v>139761715</v>
      </c>
      <c r="M130" s="74">
        <f t="shared" si="3"/>
        <v>28262252</v>
      </c>
      <c r="N130" s="74">
        <f t="shared" si="3"/>
        <v>15252133</v>
      </c>
      <c r="O130" s="74">
        <f t="shared" si="3"/>
        <v>3567626</v>
      </c>
      <c r="P130" s="74">
        <f t="shared" si="3"/>
        <v>494574053</v>
      </c>
      <c r="Q130" s="74">
        <f t="shared" si="3"/>
        <v>11827122</v>
      </c>
      <c r="R130" s="74">
        <f>SUM(R12:R129)</f>
        <v>6802222329</v>
      </c>
    </row>
    <row r="131" spans="2:21" ht="4.5" customHeight="1" x14ac:dyDescent="0.2">
      <c r="B131" s="76"/>
      <c r="C131" s="77"/>
      <c r="D131" s="78"/>
      <c r="E131" s="78"/>
      <c r="F131" s="78"/>
      <c r="G131" s="78"/>
      <c r="H131" s="78"/>
      <c r="I131" s="78"/>
      <c r="J131" s="78"/>
      <c r="K131" s="78"/>
      <c r="L131" s="78"/>
      <c r="M131" s="77"/>
      <c r="N131" s="78"/>
      <c r="O131" s="78"/>
      <c r="P131" s="78"/>
      <c r="Q131" s="78"/>
      <c r="R131" s="79"/>
    </row>
    <row r="133" spans="2:21" x14ac:dyDescent="0.2"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</row>
  </sheetData>
  <mergeCells count="6">
    <mergeCell ref="B2:R2"/>
    <mergeCell ref="B3:R3"/>
    <mergeCell ref="B4:R4"/>
    <mergeCell ref="B5:R5"/>
    <mergeCell ref="B7:B10"/>
    <mergeCell ref="R7:R10"/>
  </mergeCells>
  <printOptions horizontalCentered="1"/>
  <pageMargins left="0" right="0" top="0.15748031496062992" bottom="0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9</vt:i4>
      </vt:variant>
    </vt:vector>
  </HeadingPairs>
  <TitlesOfParts>
    <vt:vector size="14" baseType="lpstr">
      <vt:lpstr>RESUMEN PARTS. Y APORTS.2020</vt:lpstr>
      <vt:lpstr>PARTS. FEDMUNICIP. 2020</vt:lpstr>
      <vt:lpstr>FAISM 2020</vt:lpstr>
      <vt:lpstr>FORTAMUN 2020</vt:lpstr>
      <vt:lpstr>PARTS. PAGOS POR FONDO 2020</vt:lpstr>
      <vt:lpstr>'FAISM 2020'!Área_de_impresión</vt:lpstr>
      <vt:lpstr>'FORTAMUN 2020'!Área_de_impresión</vt:lpstr>
      <vt:lpstr>'PARTS. FEDMUNICIP. 2020'!Área_de_impresión</vt:lpstr>
      <vt:lpstr>'PARTS. PAGOS POR FONDO 2020'!Área_de_impresión</vt:lpstr>
      <vt:lpstr>'RESUMEN PARTS. Y APORTS.2020'!Área_de_impresión</vt:lpstr>
      <vt:lpstr>'FAISM 2020'!Títulos_a_imprimir</vt:lpstr>
      <vt:lpstr>'FORTAMUN 2020'!Títulos_a_imprimir</vt:lpstr>
      <vt:lpstr>'PARTS. FEDMUNICIP. 2020'!Títulos_a_imprimir</vt:lpstr>
      <vt:lpstr>'PARTS. PAGOS POR FONDO 2020'!Títulos_a_imprimir</vt:lpstr>
    </vt:vector>
  </TitlesOfParts>
  <Company>T.P.V.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T.P.V.</dc:creator>
  <cp:lastModifiedBy>SAR</cp:lastModifiedBy>
  <cp:lastPrinted>2021-02-06T02:18:45Z</cp:lastPrinted>
  <dcterms:created xsi:type="dcterms:W3CDTF">1996-10-30T19:57:22Z</dcterms:created>
  <dcterms:modified xsi:type="dcterms:W3CDTF">2021-01-28T16:07:38Z</dcterms:modified>
</cp:coreProperties>
</file>